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105" windowWidth="9630" windowHeight="11700"/>
  </bookViews>
  <sheets>
    <sheet name="Gallus_gallus4.0" sheetId="1" r:id="rId1"/>
    <sheet name="Taeniopygia_guttata3.2.4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754" i="1" l="1"/>
  <c r="D754" i="1"/>
  <c r="D604" i="1"/>
  <c r="D107" i="1"/>
  <c r="D1151" i="2" l="1"/>
  <c r="D1134" i="2"/>
  <c r="D1119" i="2"/>
  <c r="D1107" i="2"/>
  <c r="D1093" i="2"/>
  <c r="D1080" i="2"/>
  <c r="D1067" i="2"/>
  <c r="D1049" i="2"/>
  <c r="D1033" i="2"/>
  <c r="D1015" i="2"/>
  <c r="D990" i="2"/>
  <c r="D971" i="2"/>
  <c r="D958" i="2"/>
  <c r="D945" i="2"/>
  <c r="D934" i="2"/>
  <c r="D921" i="2"/>
  <c r="D899" i="2"/>
  <c r="D881" i="2"/>
  <c r="D870" i="2"/>
  <c r="D855" i="2"/>
  <c r="D838" i="2"/>
  <c r="D821" i="2"/>
  <c r="D800" i="2"/>
  <c r="D778" i="2"/>
  <c r="D755" i="2"/>
  <c r="D737" i="2"/>
  <c r="D726" i="2"/>
  <c r="D715" i="2"/>
  <c r="D701" i="2"/>
  <c r="D684" i="2"/>
  <c r="D667" i="2"/>
  <c r="D647" i="2"/>
  <c r="D654" i="2"/>
  <c r="D633" i="2"/>
  <c r="D613" i="2"/>
  <c r="D599" i="2"/>
  <c r="D590" i="2"/>
  <c r="D578" i="2"/>
  <c r="D564" i="2"/>
  <c r="D545" i="2"/>
  <c r="D286" i="2"/>
  <c r="D525" i="2"/>
  <c r="D513" i="2"/>
  <c r="D487" i="2"/>
  <c r="D460" i="2"/>
  <c r="D449" i="2"/>
  <c r="D437" i="2"/>
  <c r="D428" i="2"/>
  <c r="D418" i="2"/>
  <c r="D402" i="2"/>
  <c r="D384" i="2"/>
  <c r="D362" i="2"/>
  <c r="D342" i="2"/>
  <c r="D332" i="2"/>
  <c r="D323" i="2"/>
  <c r="D314" i="2"/>
  <c r="D302" i="2"/>
  <c r="D274" i="2"/>
  <c r="D263" i="2"/>
  <c r="D246" i="2"/>
  <c r="D228" i="2"/>
  <c r="D214" i="2"/>
  <c r="D197" i="2"/>
  <c r="D172" i="2"/>
  <c r="D154" i="2"/>
  <c r="D145" i="2"/>
  <c r="D134" i="2"/>
  <c r="D122" i="2"/>
  <c r="D110" i="2"/>
  <c r="D99" i="2"/>
  <c r="D83" i="2"/>
  <c r="D54" i="2"/>
  <c r="D28" i="2"/>
  <c r="D11" i="2"/>
  <c r="D855" i="1" l="1"/>
  <c r="D845" i="1"/>
  <c r="D829" i="1"/>
  <c r="D811" i="1"/>
  <c r="D802" i="1"/>
  <c r="D792" i="1"/>
  <c r="D776" i="1"/>
  <c r="D762" i="1"/>
  <c r="D731" i="1"/>
  <c r="D707" i="1"/>
  <c r="D697" i="1"/>
  <c r="D689" i="1"/>
  <c r="D680" i="1"/>
  <c r="D671" i="1"/>
  <c r="D658" i="1"/>
  <c r="D645" i="1"/>
  <c r="D637" i="1"/>
  <c r="D629" i="1"/>
  <c r="D617" i="1"/>
  <c r="D596" i="1"/>
  <c r="D587" i="1"/>
  <c r="D577" i="1"/>
  <c r="D561" i="1"/>
  <c r="D543" i="1"/>
  <c r="D532" i="1"/>
  <c r="D524" i="1"/>
  <c r="D515" i="1"/>
  <c r="D505" i="1"/>
  <c r="D497" i="1"/>
  <c r="D489" i="1"/>
  <c r="D468" i="1"/>
  <c r="D443" i="1"/>
  <c r="D427" i="1"/>
  <c r="D414" i="1"/>
  <c r="D404" i="1"/>
  <c r="D392" i="1"/>
  <c r="D380" i="1"/>
  <c r="D371" i="1"/>
  <c r="D363" i="1"/>
  <c r="D355" i="1"/>
  <c r="D347" i="1"/>
  <c r="D338" i="1"/>
  <c r="D328" i="1"/>
  <c r="D315" i="1"/>
  <c r="D303" i="1"/>
  <c r="D290" i="1"/>
  <c r="D276" i="1"/>
  <c r="D268" i="1"/>
  <c r="D258" i="1"/>
  <c r="D246" i="1"/>
  <c r="D231" i="1"/>
  <c r="D217" i="1"/>
  <c r="D215" i="1"/>
  <c r="D216" i="1" s="1"/>
  <c r="D206" i="1"/>
  <c r="D196" i="1"/>
  <c r="D178" i="1"/>
  <c r="D160" i="1"/>
  <c r="D153" i="1"/>
  <c r="D144" i="1"/>
  <c r="D128" i="1"/>
  <c r="D114" i="1"/>
  <c r="D100" i="1"/>
  <c r="D91" i="1"/>
  <c r="D81" i="1"/>
  <c r="D72" i="1"/>
  <c r="D62" i="1"/>
  <c r="D53" i="1"/>
  <c r="D45" i="1"/>
  <c r="D36" i="1"/>
  <c r="D26" i="1"/>
  <c r="D17" i="1"/>
  <c r="D8" i="1"/>
  <c r="D853" i="1" l="1"/>
  <c r="D854" i="1" s="1"/>
  <c r="A855" i="1"/>
  <c r="A854" i="1"/>
  <c r="A856" i="1" l="1"/>
  <c r="D843" i="1"/>
  <c r="D844" i="1" s="1"/>
  <c r="A845" i="1"/>
  <c r="A846" i="1"/>
  <c r="A844" i="1"/>
  <c r="D827" i="1"/>
  <c r="D828" i="1" s="1"/>
  <c r="A829" i="1"/>
  <c r="A830" i="1"/>
  <c r="A831" i="1"/>
  <c r="A832" i="1"/>
  <c r="A833" i="1"/>
  <c r="A834" i="1"/>
  <c r="A835" i="1"/>
  <c r="A828" i="1"/>
  <c r="D809" i="1"/>
  <c r="D810" i="1" s="1"/>
  <c r="A811" i="1"/>
  <c r="A810" i="1"/>
  <c r="A802" i="1"/>
  <c r="A801" i="1"/>
  <c r="D800" i="1"/>
  <c r="D801" i="1" s="1"/>
  <c r="D790" i="1"/>
  <c r="D791" i="1" s="1"/>
  <c r="A792" i="1"/>
  <c r="A793" i="1"/>
  <c r="A791" i="1"/>
  <c r="D774" i="1"/>
  <c r="D775" i="1" s="1"/>
  <c r="A776" i="1"/>
  <c r="A777" i="1"/>
  <c r="A778" i="1"/>
  <c r="A779" i="1"/>
  <c r="A780" i="1"/>
  <c r="A781" i="1"/>
  <c r="A782" i="1"/>
  <c r="A775" i="1"/>
  <c r="A761" i="1"/>
  <c r="A753" i="1"/>
  <c r="A755" i="1" s="1"/>
  <c r="D752" i="1"/>
  <c r="D753" i="1" s="1"/>
  <c r="D729" i="1"/>
  <c r="D730" i="1" s="1"/>
  <c r="A744" i="1"/>
  <c r="A745" i="1"/>
  <c r="A742" i="1"/>
  <c r="A743" i="1"/>
  <c r="A731" i="1"/>
  <c r="A732" i="1"/>
  <c r="A733" i="1"/>
  <c r="A734" i="1"/>
  <c r="A735" i="1"/>
  <c r="A736" i="1"/>
  <c r="A737" i="1"/>
  <c r="A738" i="1"/>
  <c r="A739" i="1"/>
  <c r="A740" i="1"/>
  <c r="A741" i="1"/>
  <c r="A730" i="1"/>
  <c r="D705" i="1"/>
  <c r="D706" i="1" s="1"/>
  <c r="A707" i="1"/>
  <c r="A708" i="1"/>
  <c r="A706" i="1"/>
  <c r="D695" i="1"/>
  <c r="D696" i="1" s="1"/>
  <c r="A697" i="1"/>
  <c r="A696" i="1"/>
  <c r="A688" i="1"/>
  <c r="D678" i="1"/>
  <c r="D679" i="1" s="1"/>
  <c r="A680" i="1"/>
  <c r="A681" i="1"/>
  <c r="A679" i="1"/>
  <c r="A670" i="1"/>
  <c r="D656" i="1"/>
  <c r="D657" i="1" s="1"/>
  <c r="A663" i="1"/>
  <c r="A658" i="1"/>
  <c r="A659" i="1"/>
  <c r="A660" i="1"/>
  <c r="A661" i="1"/>
  <c r="A662" i="1"/>
  <c r="A657" i="1"/>
  <c r="A644" i="1"/>
  <c r="D635" i="1"/>
  <c r="D636" i="1" s="1"/>
  <c r="A637" i="1"/>
  <c r="A636" i="1"/>
  <c r="A628" i="1"/>
  <c r="A617" i="1"/>
  <c r="A618" i="1"/>
  <c r="A619" i="1"/>
  <c r="A620" i="1"/>
  <c r="A621" i="1"/>
  <c r="A616" i="1"/>
  <c r="D615" i="1"/>
  <c r="D616" i="1" s="1"/>
  <c r="D602" i="1"/>
  <c r="D603" i="1" s="1"/>
  <c r="A604" i="1"/>
  <c r="A603" i="1"/>
  <c r="A595" i="1"/>
  <c r="D585" i="1"/>
  <c r="D586" i="1" s="1"/>
  <c r="A587" i="1"/>
  <c r="A588" i="1"/>
  <c r="A586" i="1"/>
  <c r="D575" i="1"/>
  <c r="D576" i="1" s="1"/>
  <c r="A577" i="1"/>
  <c r="A576" i="1"/>
  <c r="D559" i="1"/>
  <c r="D560" i="1" s="1"/>
  <c r="A561" i="1"/>
  <c r="A562" i="1"/>
  <c r="A563" i="1"/>
  <c r="A564" i="1"/>
  <c r="A565" i="1"/>
  <c r="A566" i="1"/>
  <c r="A567" i="1"/>
  <c r="A568" i="1"/>
  <c r="A560" i="1"/>
  <c r="D541" i="1"/>
  <c r="D542" i="1" s="1"/>
  <c r="A543" i="1"/>
  <c r="A544" i="1"/>
  <c r="A545" i="1"/>
  <c r="A542" i="1"/>
  <c r="A803" i="1" l="1"/>
  <c r="A847" i="1"/>
  <c r="A812" i="1"/>
  <c r="A836" i="1"/>
  <c r="A794" i="1"/>
  <c r="A783" i="1"/>
  <c r="A709" i="1"/>
  <c r="A746" i="1"/>
  <c r="A682" i="1"/>
  <c r="A698" i="1"/>
  <c r="A664" i="1"/>
  <c r="A638" i="1"/>
  <c r="A605" i="1"/>
  <c r="A622" i="1"/>
  <c r="A578" i="1"/>
  <c r="A589" i="1"/>
  <c r="A569" i="1"/>
  <c r="A546" i="1"/>
  <c r="D530" i="1"/>
  <c r="D531" i="1" s="1"/>
  <c r="A532" i="1"/>
  <c r="A531" i="1"/>
  <c r="A523" i="1"/>
  <c r="D513" i="1"/>
  <c r="D514" i="1" s="1"/>
  <c r="A515" i="1"/>
  <c r="A516" i="1"/>
  <c r="A514" i="1"/>
  <c r="D503" i="1"/>
  <c r="D504" i="1" s="1"/>
  <c r="A505" i="1"/>
  <c r="A504" i="1"/>
  <c r="A496" i="1"/>
  <c r="D487" i="1"/>
  <c r="D488" i="1" s="1"/>
  <c r="A489" i="1"/>
  <c r="A488" i="1"/>
  <c r="D466" i="1"/>
  <c r="D467" i="1" s="1"/>
  <c r="A480" i="1"/>
  <c r="A479" i="1"/>
  <c r="A478" i="1"/>
  <c r="A468" i="1"/>
  <c r="A469" i="1"/>
  <c r="A470" i="1"/>
  <c r="A471" i="1"/>
  <c r="A472" i="1"/>
  <c r="A473" i="1"/>
  <c r="A474" i="1"/>
  <c r="A475" i="1"/>
  <c r="A476" i="1"/>
  <c r="A477" i="1"/>
  <c r="A467" i="1"/>
  <c r="D441" i="1"/>
  <c r="D442" i="1" s="1"/>
  <c r="A443" i="1"/>
  <c r="A444" i="1"/>
  <c r="A445" i="1"/>
  <c r="A446" i="1"/>
  <c r="A447" i="1"/>
  <c r="A442" i="1"/>
  <c r="D425" i="1"/>
  <c r="D426" i="1" s="1"/>
  <c r="A427" i="1"/>
  <c r="A428" i="1"/>
  <c r="A429" i="1"/>
  <c r="A430" i="1"/>
  <c r="A426" i="1"/>
  <c r="D412" i="1"/>
  <c r="D413" i="1" s="1"/>
  <c r="A414" i="1"/>
  <c r="A415" i="1"/>
  <c r="A413" i="1"/>
  <c r="D402" i="1"/>
  <c r="D403" i="1" s="1"/>
  <c r="A404" i="1"/>
  <c r="A403" i="1"/>
  <c r="D390" i="1"/>
  <c r="D391" i="1" s="1"/>
  <c r="A392" i="1"/>
  <c r="A393" i="1"/>
  <c r="A394" i="1"/>
  <c r="A395" i="1"/>
  <c r="A391" i="1"/>
  <c r="A481" i="1" l="1"/>
  <c r="A533" i="1"/>
  <c r="A506" i="1"/>
  <c r="A517" i="1"/>
  <c r="A490" i="1"/>
  <c r="A448" i="1"/>
  <c r="A416" i="1"/>
  <c r="A431" i="1"/>
  <c r="A405" i="1"/>
  <c r="A396" i="1"/>
  <c r="D378" i="1"/>
  <c r="D379" i="1" s="1"/>
  <c r="A380" i="1"/>
  <c r="A379" i="1"/>
  <c r="D369" i="1"/>
  <c r="D370" i="1" s="1"/>
  <c r="A371" i="1"/>
  <c r="A370" i="1"/>
  <c r="A362" i="1"/>
  <c r="D353" i="1"/>
  <c r="D354" i="1" s="1"/>
  <c r="A355" i="1"/>
  <c r="A354" i="1"/>
  <c r="A346" i="1"/>
  <c r="D336" i="1"/>
  <c r="D337" i="1" s="1"/>
  <c r="A338" i="1"/>
  <c r="A339" i="1"/>
  <c r="A337" i="1"/>
  <c r="D326" i="1"/>
  <c r="D327" i="1" s="1"/>
  <c r="A328" i="1"/>
  <c r="A327" i="1"/>
  <c r="D313" i="1"/>
  <c r="D314" i="1" s="1"/>
  <c r="A315" i="1"/>
  <c r="A316" i="1"/>
  <c r="A317" i="1"/>
  <c r="A318" i="1"/>
  <c r="A319" i="1"/>
  <c r="A314" i="1"/>
  <c r="A301" i="1"/>
  <c r="D288" i="1"/>
  <c r="D289" i="1" s="1"/>
  <c r="A290" i="1"/>
  <c r="A291" i="1"/>
  <c r="A292" i="1"/>
  <c r="A293" i="1"/>
  <c r="A294" i="1"/>
  <c r="A295" i="1"/>
  <c r="A289" i="1"/>
  <c r="D274" i="1"/>
  <c r="D275" i="1" s="1"/>
  <c r="A276" i="1"/>
  <c r="A275" i="1"/>
  <c r="A267" i="1"/>
  <c r="D256" i="1"/>
  <c r="D257" i="1" s="1"/>
  <c r="A258" i="1"/>
  <c r="A259" i="1"/>
  <c r="A260" i="1"/>
  <c r="A257" i="1"/>
  <c r="D244" i="1"/>
  <c r="D245" i="1" s="1"/>
  <c r="A246" i="1"/>
  <c r="A247" i="1"/>
  <c r="A245" i="1"/>
  <c r="D229" i="1"/>
  <c r="A231" i="1"/>
  <c r="A232" i="1"/>
  <c r="A233" i="1"/>
  <c r="A234" i="1"/>
  <c r="A235" i="1"/>
  <c r="A236" i="1"/>
  <c r="A230" i="1"/>
  <c r="A216" i="1"/>
  <c r="A217" i="1"/>
  <c r="D204" i="1"/>
  <c r="D205" i="1" s="1"/>
  <c r="A206" i="1"/>
  <c r="A207" i="1"/>
  <c r="A208" i="1"/>
  <c r="A205" i="1"/>
  <c r="A195" i="1"/>
  <c r="D176" i="1"/>
  <c r="D177" i="1" s="1"/>
  <c r="A188" i="1"/>
  <c r="A187" i="1"/>
  <c r="A186" i="1"/>
  <c r="A178" i="1"/>
  <c r="A179" i="1"/>
  <c r="A180" i="1"/>
  <c r="A181" i="1"/>
  <c r="A182" i="1"/>
  <c r="A183" i="1"/>
  <c r="A184" i="1"/>
  <c r="A185" i="1"/>
  <c r="A177" i="1"/>
  <c r="A159" i="1"/>
  <c r="A152" i="1"/>
  <c r="D142" i="1"/>
  <c r="D143" i="1" s="1"/>
  <c r="A144" i="1"/>
  <c r="A145" i="1"/>
  <c r="A143" i="1"/>
  <c r="D126" i="1"/>
  <c r="D127" i="1" s="1"/>
  <c r="A134" i="1"/>
  <c r="A128" i="1"/>
  <c r="A129" i="1"/>
  <c r="A130" i="1"/>
  <c r="A131" i="1"/>
  <c r="A132" i="1"/>
  <c r="A133" i="1"/>
  <c r="A127" i="1"/>
  <c r="A113" i="1"/>
  <c r="A106" i="1"/>
  <c r="A99" i="1"/>
  <c r="D89" i="1"/>
  <c r="D90" i="1" s="1"/>
  <c r="A91" i="1"/>
  <c r="A92" i="1"/>
  <c r="A90" i="1"/>
  <c r="D79" i="1"/>
  <c r="D80" i="1" s="1"/>
  <c r="A81" i="1"/>
  <c r="A80" i="1"/>
  <c r="D70" i="1"/>
  <c r="D71" i="1" s="1"/>
  <c r="A72" i="1"/>
  <c r="A71" i="1"/>
  <c r="D60" i="1"/>
  <c r="D61" i="1" s="1"/>
  <c r="A62" i="1"/>
  <c r="A63" i="1"/>
  <c r="A61" i="1"/>
  <c r="A52" i="1"/>
  <c r="D43" i="1"/>
  <c r="D44" i="1" s="1"/>
  <c r="A45" i="1"/>
  <c r="A44" i="1"/>
  <c r="D34" i="1"/>
  <c r="D35" i="1" s="1"/>
  <c r="A36" i="1"/>
  <c r="A35" i="1"/>
  <c r="D24" i="1"/>
  <c r="D25" i="1" s="1"/>
  <c r="A26" i="1"/>
  <c r="A27" i="1"/>
  <c r="A25" i="1"/>
  <c r="D15" i="1"/>
  <c r="A16" i="1"/>
  <c r="A372" i="1" l="1"/>
  <c r="A381" i="1"/>
  <c r="A356" i="1"/>
  <c r="A340" i="1"/>
  <c r="A329" i="1"/>
  <c r="A320" i="1"/>
  <c r="A277" i="1"/>
  <c r="A296" i="1"/>
  <c r="A248" i="1"/>
  <c r="A261" i="1"/>
  <c r="A237" i="1"/>
  <c r="D230" i="1" s="1"/>
  <c r="A218" i="1"/>
  <c r="A209" i="1"/>
  <c r="A189" i="1"/>
  <c r="A146" i="1"/>
  <c r="A135" i="1"/>
  <c r="A73" i="1"/>
  <c r="A82" i="1"/>
  <c r="A93" i="1"/>
  <c r="A46" i="1"/>
  <c r="A64" i="1"/>
  <c r="A37" i="1"/>
  <c r="A28" i="1"/>
  <c r="D6" i="1"/>
  <c r="D7" i="1" s="1"/>
  <c r="A8" i="1"/>
  <c r="A9" i="1"/>
  <c r="A7" i="1"/>
  <c r="A10" i="1" l="1"/>
  <c r="D1149" i="2"/>
  <c r="D1150" i="2" s="1"/>
  <c r="A1151" i="2"/>
  <c r="A1152" i="2"/>
  <c r="A1153" i="2"/>
  <c r="A1154" i="2"/>
  <c r="A1150" i="2"/>
  <c r="D1132" i="2"/>
  <c r="D1133" i="2" s="1"/>
  <c r="A1134" i="2"/>
  <c r="A1135" i="2"/>
  <c r="A1136" i="2"/>
  <c r="A1137" i="2"/>
  <c r="A1138" i="2"/>
  <c r="A1139" i="2"/>
  <c r="A1133" i="2"/>
  <c r="D1117" i="2"/>
  <c r="D1118" i="2" s="1"/>
  <c r="A1119" i="2"/>
  <c r="A1120" i="2"/>
  <c r="A1118" i="2"/>
  <c r="D1105" i="2"/>
  <c r="D1106" i="2" s="1"/>
  <c r="A1107" i="2"/>
  <c r="A1108" i="2"/>
  <c r="A1109" i="2"/>
  <c r="A1106" i="2"/>
  <c r="D1091" i="2"/>
  <c r="D1092" i="2" s="1"/>
  <c r="A1096" i="2"/>
  <c r="A1093" i="2"/>
  <c r="A1094" i="2"/>
  <c r="A1095" i="2"/>
  <c r="A1092" i="2"/>
  <c r="D1078" i="2"/>
  <c r="D1079" i="2" s="1"/>
  <c r="A1080" i="2"/>
  <c r="A1081" i="2"/>
  <c r="A1079" i="2"/>
  <c r="D1065" i="2"/>
  <c r="D1066" i="2" s="1"/>
  <c r="A1067" i="2"/>
  <c r="A1068" i="2"/>
  <c r="A1069" i="2"/>
  <c r="A1070" i="2"/>
  <c r="A1066" i="2"/>
  <c r="D1047" i="2"/>
  <c r="D1048" i="2" s="1"/>
  <c r="A1049" i="2"/>
  <c r="A1050" i="2"/>
  <c r="A1051" i="2"/>
  <c r="A1052" i="2"/>
  <c r="A1053" i="2"/>
  <c r="A1054" i="2"/>
  <c r="A1055" i="2"/>
  <c r="A1048" i="2"/>
  <c r="D1031" i="2"/>
  <c r="D1032" i="2" s="1"/>
  <c r="A1033" i="2"/>
  <c r="A1034" i="2"/>
  <c r="A1032" i="2"/>
  <c r="D1013" i="2"/>
  <c r="D1014" i="2" s="1"/>
  <c r="A1015" i="2"/>
  <c r="A1016" i="2"/>
  <c r="A1017" i="2"/>
  <c r="A1018" i="2"/>
  <c r="A1019" i="2"/>
  <c r="A1020" i="2"/>
  <c r="A1021" i="2"/>
  <c r="A1022" i="2"/>
  <c r="A1023" i="2"/>
  <c r="A1014" i="2"/>
  <c r="D988" i="2"/>
  <c r="D989" i="2" s="1"/>
  <c r="A990" i="2"/>
  <c r="A991" i="2"/>
  <c r="A992" i="2"/>
  <c r="A993" i="2"/>
  <c r="A994" i="2"/>
  <c r="A995" i="2"/>
  <c r="A996" i="2"/>
  <c r="A997" i="2"/>
  <c r="A998" i="2"/>
  <c r="A989" i="2"/>
  <c r="D969" i="2"/>
  <c r="D970" i="2" s="1"/>
  <c r="A971" i="2"/>
  <c r="A972" i="2"/>
  <c r="A973" i="2"/>
  <c r="A970" i="2"/>
  <c r="D956" i="2"/>
  <c r="D957" i="2" s="1"/>
  <c r="A958" i="2"/>
  <c r="A959" i="2"/>
  <c r="A960" i="2"/>
  <c r="A957" i="2"/>
  <c r="D943" i="2"/>
  <c r="D944" i="2" s="1"/>
  <c r="A945" i="2"/>
  <c r="A946" i="2"/>
  <c r="A947" i="2"/>
  <c r="A944" i="2"/>
  <c r="A933" i="2"/>
  <c r="D919" i="2"/>
  <c r="D920" i="2" s="1"/>
  <c r="A921" i="2"/>
  <c r="A922" i="2"/>
  <c r="A923" i="2"/>
  <c r="A924" i="2"/>
  <c r="A925" i="2"/>
  <c r="A926" i="2"/>
  <c r="A920" i="2"/>
  <c r="D897" i="2"/>
  <c r="D898" i="2" s="1"/>
  <c r="A899" i="2"/>
  <c r="A900" i="2"/>
  <c r="A901" i="2"/>
  <c r="A902" i="2"/>
  <c r="A903" i="2"/>
  <c r="A904" i="2"/>
  <c r="A905" i="2"/>
  <c r="A906" i="2"/>
  <c r="A907" i="2"/>
  <c r="A898" i="2"/>
  <c r="D879" i="2"/>
  <c r="D880" i="2" s="1"/>
  <c r="A881" i="2"/>
  <c r="A882" i="2"/>
  <c r="A880" i="2"/>
  <c r="D868" i="2"/>
  <c r="D869" i="2" s="1"/>
  <c r="A870" i="2"/>
  <c r="A871" i="2"/>
  <c r="A869" i="2"/>
  <c r="D853" i="2"/>
  <c r="D854" i="2" s="1"/>
  <c r="A855" i="2"/>
  <c r="A856" i="2"/>
  <c r="A857" i="2"/>
  <c r="A858" i="2"/>
  <c r="A859" i="2"/>
  <c r="A860" i="2"/>
  <c r="A854" i="2"/>
  <c r="D836" i="2"/>
  <c r="D837" i="2" s="1"/>
  <c r="A838" i="2"/>
  <c r="A839" i="2"/>
  <c r="A840" i="2"/>
  <c r="A841" i="2"/>
  <c r="A837" i="2"/>
  <c r="D819" i="2"/>
  <c r="D820" i="2" s="1"/>
  <c r="A821" i="2"/>
  <c r="A822" i="2"/>
  <c r="A823" i="2"/>
  <c r="A824" i="2"/>
  <c r="A825" i="2"/>
  <c r="A826" i="2"/>
  <c r="A820" i="2"/>
  <c r="D798" i="2"/>
  <c r="D799" i="2" s="1"/>
  <c r="A800" i="2"/>
  <c r="A801" i="2"/>
  <c r="A802" i="2"/>
  <c r="A803" i="2"/>
  <c r="A804" i="2"/>
  <c r="A805" i="2"/>
  <c r="A806" i="2"/>
  <c r="A807" i="2"/>
  <c r="A799" i="2"/>
  <c r="D776" i="2"/>
  <c r="D777" i="2" s="1"/>
  <c r="A778" i="2"/>
  <c r="A779" i="2"/>
  <c r="A780" i="2"/>
  <c r="A781" i="2"/>
  <c r="A782" i="2"/>
  <c r="A783" i="2"/>
  <c r="A784" i="2"/>
  <c r="A777" i="2"/>
  <c r="D753" i="2"/>
  <c r="D754" i="2" s="1"/>
  <c r="A763" i="2"/>
  <c r="A755" i="2"/>
  <c r="A756" i="2"/>
  <c r="A757" i="2"/>
  <c r="A758" i="2"/>
  <c r="A759" i="2"/>
  <c r="A760" i="2"/>
  <c r="A761" i="2"/>
  <c r="A762" i="2"/>
  <c r="A754" i="2"/>
  <c r="D735" i="2"/>
  <c r="D736" i="2" s="1"/>
  <c r="A737" i="2"/>
  <c r="A738" i="2"/>
  <c r="A736" i="2"/>
  <c r="D724" i="2"/>
  <c r="D725" i="2" s="1"/>
  <c r="A726" i="2"/>
  <c r="A727" i="2"/>
  <c r="A725" i="2"/>
  <c r="D713" i="2"/>
  <c r="D714" i="2" s="1"/>
  <c r="A715" i="2"/>
  <c r="A716" i="2"/>
  <c r="A714" i="2"/>
  <c r="D699" i="2"/>
  <c r="D700" i="2" s="1"/>
  <c r="A701" i="2"/>
  <c r="A702" i="2"/>
  <c r="A703" i="2"/>
  <c r="A704" i="2"/>
  <c r="A705" i="2"/>
  <c r="A700" i="2"/>
  <c r="A706" i="2" s="1"/>
  <c r="D682" i="2"/>
  <c r="D683" i="2" s="1"/>
  <c r="A688" i="2"/>
  <c r="A684" i="2"/>
  <c r="A685" i="2"/>
  <c r="A686" i="2"/>
  <c r="A687" i="2"/>
  <c r="A683" i="2"/>
  <c r="D665" i="2"/>
  <c r="D666" i="2" s="1"/>
  <c r="A667" i="2"/>
  <c r="A668" i="2"/>
  <c r="A669" i="2"/>
  <c r="A670" i="2"/>
  <c r="A671" i="2"/>
  <c r="A666" i="2"/>
  <c r="A653" i="2"/>
  <c r="A1110" i="2" l="1"/>
  <c r="A948" i="2"/>
  <c r="A1140" i="2"/>
  <c r="A1155" i="2"/>
  <c r="A1024" i="2"/>
  <c r="A1097" i="2"/>
  <c r="A1121" i="2"/>
  <c r="A1082" i="2"/>
  <c r="A1056" i="2"/>
  <c r="A1071" i="2"/>
  <c r="A1035" i="2"/>
  <c r="A883" i="2"/>
  <c r="A999" i="2"/>
  <c r="A974" i="2"/>
  <c r="A961" i="2"/>
  <c r="A927" i="2"/>
  <c r="A728" i="2"/>
  <c r="A764" i="2"/>
  <c r="A808" i="2"/>
  <c r="A842" i="2"/>
  <c r="A827" i="2"/>
  <c r="A861" i="2"/>
  <c r="A872" i="2"/>
  <c r="A908" i="2"/>
  <c r="A785" i="2"/>
  <c r="A739" i="2"/>
  <c r="A717" i="2"/>
  <c r="A689" i="2"/>
  <c r="A672" i="2"/>
  <c r="A646" i="2" l="1"/>
  <c r="D631" i="2"/>
  <c r="D632" i="2" s="1"/>
  <c r="A633" i="2"/>
  <c r="A634" i="2"/>
  <c r="A635" i="2"/>
  <c r="A636" i="2"/>
  <c r="A637" i="2"/>
  <c r="A638" i="2"/>
  <c r="A639" i="2"/>
  <c r="A632" i="2"/>
  <c r="D611" i="2"/>
  <c r="D612" i="2" s="1"/>
  <c r="A613" i="2"/>
  <c r="A614" i="2"/>
  <c r="A615" i="2"/>
  <c r="A616" i="2"/>
  <c r="A617" i="2"/>
  <c r="A618" i="2"/>
  <c r="A612" i="2"/>
  <c r="D597" i="2"/>
  <c r="D598" i="2" s="1"/>
  <c r="A599" i="2"/>
  <c r="A598" i="2"/>
  <c r="D588" i="2"/>
  <c r="D589" i="2" s="1"/>
  <c r="A590" i="2"/>
  <c r="A589" i="2"/>
  <c r="D576" i="2"/>
  <c r="D577" i="2" s="1"/>
  <c r="A581" i="2"/>
  <c r="A578" i="2"/>
  <c r="A579" i="2"/>
  <c r="A580" i="2"/>
  <c r="A577" i="2"/>
  <c r="D562" i="2"/>
  <c r="D563" i="2" s="1"/>
  <c r="A564" i="2"/>
  <c r="A565" i="2"/>
  <c r="A566" i="2"/>
  <c r="A563" i="2"/>
  <c r="D543" i="2"/>
  <c r="D544" i="2" s="1"/>
  <c r="A553" i="2"/>
  <c r="A552" i="2"/>
  <c r="A551" i="2"/>
  <c r="A545" i="2"/>
  <c r="A546" i="2"/>
  <c r="A547" i="2"/>
  <c r="A548" i="2"/>
  <c r="A549" i="2"/>
  <c r="A550" i="2"/>
  <c r="A544" i="2"/>
  <c r="D523" i="2"/>
  <c r="D524" i="2" s="1"/>
  <c r="A525" i="2"/>
  <c r="A526" i="2"/>
  <c r="A527" i="2"/>
  <c r="A528" i="2"/>
  <c r="A524" i="2"/>
  <c r="D511" i="2"/>
  <c r="D512" i="2" s="1"/>
  <c r="A513" i="2"/>
  <c r="A512" i="2"/>
  <c r="D485" i="2"/>
  <c r="D486" i="2" s="1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486" i="2"/>
  <c r="D458" i="2"/>
  <c r="D459" i="2" s="1"/>
  <c r="A460" i="2"/>
  <c r="A459" i="2"/>
  <c r="D447" i="2"/>
  <c r="D448" i="2" s="1"/>
  <c r="A449" i="2"/>
  <c r="A450" i="2"/>
  <c r="A451" i="2"/>
  <c r="A448" i="2"/>
  <c r="D435" i="2"/>
  <c r="D436" i="2" s="1"/>
  <c r="A437" i="2"/>
  <c r="A436" i="2"/>
  <c r="D426" i="2"/>
  <c r="D427" i="2" s="1"/>
  <c r="A428" i="2"/>
  <c r="A427" i="2"/>
  <c r="D416" i="2"/>
  <c r="D417" i="2" s="1"/>
  <c r="A418" i="2"/>
  <c r="A419" i="2"/>
  <c r="A417" i="2"/>
  <c r="D400" i="2"/>
  <c r="D401" i="2" s="1"/>
  <c r="A402" i="2"/>
  <c r="A403" i="2"/>
  <c r="A404" i="2"/>
  <c r="A405" i="2"/>
  <c r="A406" i="2"/>
  <c r="A407" i="2"/>
  <c r="A408" i="2"/>
  <c r="A401" i="2"/>
  <c r="D382" i="2"/>
  <c r="D383" i="2" s="1"/>
  <c r="A384" i="2"/>
  <c r="A385" i="2"/>
  <c r="A386" i="2"/>
  <c r="A387" i="2"/>
  <c r="A383" i="2"/>
  <c r="D360" i="2"/>
  <c r="D361" i="2" s="1"/>
  <c r="A362" i="2"/>
  <c r="A363" i="2"/>
  <c r="A364" i="2"/>
  <c r="A365" i="2"/>
  <c r="A366" i="2"/>
  <c r="A367" i="2"/>
  <c r="A368" i="2"/>
  <c r="A369" i="2"/>
  <c r="A370" i="2"/>
  <c r="A371" i="2"/>
  <c r="A372" i="2"/>
  <c r="A361" i="2"/>
  <c r="D340" i="2"/>
  <c r="D341" i="2" s="1"/>
  <c r="A342" i="2"/>
  <c r="A343" i="2"/>
  <c r="A341" i="2"/>
  <c r="D330" i="2"/>
  <c r="D331" i="2" s="1"/>
  <c r="A332" i="2"/>
  <c r="A331" i="2"/>
  <c r="D321" i="2"/>
  <c r="D322" i="2" s="1"/>
  <c r="A323" i="2"/>
  <c r="A322" i="2"/>
  <c r="D312" i="2"/>
  <c r="D313" i="2" s="1"/>
  <c r="A314" i="2"/>
  <c r="A313" i="2"/>
  <c r="D300" i="2"/>
  <c r="D301" i="2" s="1"/>
  <c r="A302" i="2"/>
  <c r="A303" i="2"/>
  <c r="A304" i="2"/>
  <c r="A305" i="2"/>
  <c r="A301" i="2"/>
  <c r="D284" i="2"/>
  <c r="D285" i="2" s="1"/>
  <c r="A290" i="2"/>
  <c r="A286" i="2"/>
  <c r="A287" i="2"/>
  <c r="A288" i="2"/>
  <c r="A289" i="2"/>
  <c r="A285" i="2"/>
  <c r="A273" i="2"/>
  <c r="D261" i="2"/>
  <c r="D262" i="2" s="1"/>
  <c r="A263" i="2"/>
  <c r="A264" i="2"/>
  <c r="A265" i="2"/>
  <c r="A266" i="2"/>
  <c r="A262" i="2"/>
  <c r="A600" i="2" l="1"/>
  <c r="A640" i="2"/>
  <c r="A554" i="2"/>
  <c r="A591" i="2"/>
  <c r="A619" i="2"/>
  <c r="A582" i="2"/>
  <c r="A452" i="2"/>
  <c r="A567" i="2"/>
  <c r="A505" i="2"/>
  <c r="A529" i="2"/>
  <c r="A514" i="2"/>
  <c r="A438" i="2"/>
  <c r="A461" i="2"/>
  <c r="A420" i="2"/>
  <c r="A429" i="2"/>
  <c r="A333" i="2"/>
  <c r="A388" i="2"/>
  <c r="A409" i="2"/>
  <c r="A373" i="2"/>
  <c r="A324" i="2"/>
  <c r="A344" i="2"/>
  <c r="A315" i="2"/>
  <c r="A306" i="2"/>
  <c r="A291" i="2"/>
  <c r="A267" i="2"/>
  <c r="D244" i="2"/>
  <c r="D245" i="2" s="1"/>
  <c r="A251" i="2"/>
  <c r="A250" i="2"/>
  <c r="A246" i="2"/>
  <c r="A247" i="2"/>
  <c r="A248" i="2"/>
  <c r="A249" i="2"/>
  <c r="A245" i="2"/>
  <c r="D226" i="2"/>
  <c r="D227" i="2" s="1"/>
  <c r="A228" i="2"/>
  <c r="A229" i="2"/>
  <c r="A230" i="2"/>
  <c r="A231" i="2"/>
  <c r="A232" i="2"/>
  <c r="A227" i="2"/>
  <c r="D212" i="2"/>
  <c r="D213" i="2" s="1"/>
  <c r="A214" i="2"/>
  <c r="A215" i="2"/>
  <c r="A213" i="2"/>
  <c r="D195" i="2"/>
  <c r="D196" i="2" s="1"/>
  <c r="A197" i="2"/>
  <c r="A198" i="2"/>
  <c r="A199" i="2"/>
  <c r="A200" i="2"/>
  <c r="A201" i="2"/>
  <c r="A202" i="2"/>
  <c r="A203" i="2"/>
  <c r="A204" i="2"/>
  <c r="A196" i="2"/>
  <c r="D170" i="2"/>
  <c r="D171" i="2" s="1"/>
  <c r="A172" i="2"/>
  <c r="A173" i="2"/>
  <c r="A174" i="2"/>
  <c r="A175" i="2"/>
  <c r="A176" i="2"/>
  <c r="A177" i="2"/>
  <c r="A178" i="2"/>
  <c r="A179" i="2"/>
  <c r="A180" i="2"/>
  <c r="A181" i="2"/>
  <c r="A171" i="2"/>
  <c r="D152" i="2"/>
  <c r="D153" i="2" s="1"/>
  <c r="A154" i="2"/>
  <c r="A153" i="2"/>
  <c r="D143" i="2"/>
  <c r="D144" i="2" s="1"/>
  <c r="A145" i="2"/>
  <c r="A144" i="2"/>
  <c r="D132" i="2"/>
  <c r="D133" i="2" s="1"/>
  <c r="A134" i="2"/>
  <c r="A135" i="2"/>
  <c r="A136" i="2"/>
  <c r="A133" i="2"/>
  <c r="D120" i="2"/>
  <c r="D121" i="2" s="1"/>
  <c r="A122" i="2"/>
  <c r="A123" i="2"/>
  <c r="A121" i="2"/>
  <c r="D108" i="2"/>
  <c r="D109" i="2" s="1"/>
  <c r="A110" i="2"/>
  <c r="A111" i="2"/>
  <c r="A112" i="2"/>
  <c r="A109" i="2"/>
  <c r="D97" i="2"/>
  <c r="D98" i="2" s="1"/>
  <c r="A99" i="2"/>
  <c r="A98" i="2"/>
  <c r="D81" i="2"/>
  <c r="D82" i="2" s="1"/>
  <c r="A90" i="2"/>
  <c r="A83" i="2"/>
  <c r="A84" i="2"/>
  <c r="A85" i="2"/>
  <c r="A86" i="2"/>
  <c r="A87" i="2"/>
  <c r="A88" i="2"/>
  <c r="A89" i="2"/>
  <c r="A82" i="2"/>
  <c r="D52" i="2"/>
  <c r="D53" i="2" s="1"/>
  <c r="A67" i="2"/>
  <c r="A66" i="2"/>
  <c r="A65" i="2"/>
  <c r="A54" i="2"/>
  <c r="A55" i="2"/>
  <c r="A56" i="2"/>
  <c r="A57" i="2"/>
  <c r="A58" i="2"/>
  <c r="A59" i="2"/>
  <c r="A60" i="2"/>
  <c r="A61" i="2"/>
  <c r="A62" i="2"/>
  <c r="A63" i="2"/>
  <c r="A64" i="2"/>
  <c r="A53" i="2"/>
  <c r="A28" i="2"/>
  <c r="A29" i="2"/>
  <c r="A30" i="2"/>
  <c r="A31" i="2"/>
  <c r="A32" i="2"/>
  <c r="A27" i="2"/>
  <c r="A11" i="2"/>
  <c r="A12" i="2"/>
  <c r="A13" i="2"/>
  <c r="A14" i="2"/>
  <c r="A15" i="2"/>
  <c r="A10" i="2"/>
  <c r="D26" i="2"/>
  <c r="D27" i="2" s="1"/>
  <c r="D9" i="2"/>
  <c r="D10" i="2" s="1"/>
  <c r="A233" i="2" l="1"/>
  <c r="A252" i="2"/>
  <c r="A205" i="2"/>
  <c r="A216" i="2"/>
  <c r="A155" i="2"/>
  <c r="A182" i="2"/>
  <c r="A124" i="2"/>
  <c r="A137" i="2"/>
  <c r="A146" i="2"/>
  <c r="A100" i="2"/>
  <c r="A113" i="2"/>
  <c r="A16" i="2"/>
  <c r="A33" i="2"/>
  <c r="A91" i="2"/>
  <c r="A68" i="2"/>
</calcChain>
</file>

<file path=xl/sharedStrings.xml><?xml version="1.0" encoding="utf-8"?>
<sst xmlns="http://schemas.openxmlformats.org/spreadsheetml/2006/main" count="3971" uniqueCount="342">
  <si>
    <t>Query 1</t>
  </si>
  <si>
    <t>Hit/Subject Chromosome</t>
  </si>
  <si>
    <t>%ID</t>
  </si>
  <si>
    <t>AlignLength</t>
  </si>
  <si>
    <t>Mismatches</t>
  </si>
  <si>
    <t>Gaps</t>
  </si>
  <si>
    <t>q-start</t>
  </si>
  <si>
    <t>q-end</t>
  </si>
  <si>
    <t>hit-start</t>
  </si>
  <si>
    <t xml:space="preserve">hit-end </t>
  </si>
  <si>
    <t>evalue</t>
  </si>
  <si>
    <t>bitscore</t>
  </si>
  <si>
    <t>ref|NW_003763910.1|</t>
  </si>
  <si>
    <t>ref|NW_003763910.1</t>
  </si>
  <si>
    <t>ref|NW_003763868.1|</t>
  </si>
  <si>
    <t>ref|NW_001488830.2|</t>
  </si>
  <si>
    <t>ref|NW_001471685.2|</t>
  </si>
  <si>
    <t>ref|NW_003764316.1|</t>
  </si>
  <si>
    <t>ref|NW_003764072.1|</t>
  </si>
  <si>
    <t>ref|NW_003763788.1|</t>
  </si>
  <si>
    <t>ref|NW_003764128.1|</t>
  </si>
  <si>
    <t>ref|NW_003763686.1|</t>
  </si>
  <si>
    <t>ref|NW_003763785.1|</t>
  </si>
  <si>
    <t>ref|NW_003763812.1|</t>
  </si>
  <si>
    <t>ref|NW_003763464.1|</t>
  </si>
  <si>
    <t>ref|NW_003764121.1|</t>
  </si>
  <si>
    <t>ref|NW_003763687.1|</t>
  </si>
  <si>
    <t>ref|NW_003763741.1|</t>
  </si>
  <si>
    <t>ref|NW_003764321.1|</t>
  </si>
  <si>
    <t>ref|NW_003763668.1|</t>
  </si>
  <si>
    <t>ref|NW_003763735.1|</t>
  </si>
  <si>
    <t>ref|NW_003763840.1|</t>
  </si>
  <si>
    <t>ref|NW_003763854.1|</t>
  </si>
  <si>
    <t>ref|NW_003763853.1|</t>
  </si>
  <si>
    <t>ref|NW_003763903.1|</t>
  </si>
  <si>
    <t>ref|NW_001471609.2|</t>
  </si>
  <si>
    <t>ref|NW_001471740.2|</t>
  </si>
  <si>
    <t>ref|NW_003763496.1|</t>
  </si>
  <si>
    <t>ref|NW_003763826.1|</t>
  </si>
  <si>
    <t>ref|NW_001471565.2|</t>
  </si>
  <si>
    <t>ref|NW_003764298.1|</t>
  </si>
  <si>
    <t>ref|NW_001471710.2|</t>
  </si>
  <si>
    <t>ref|NW_003763748.1|</t>
  </si>
  <si>
    <t>ref|NW_003764080.1|</t>
  </si>
  <si>
    <t>ref|NW_003763493.1|</t>
  </si>
  <si>
    <t>ref|NW_003764320.1|</t>
  </si>
  <si>
    <t>ref|NW_003763711.1|</t>
  </si>
  <si>
    <t>ref|NW_003763831.1|</t>
  </si>
  <si>
    <t>ref|NW_003763484.1|</t>
  </si>
  <si>
    <t>ref|NW_003763912.1|</t>
  </si>
  <si>
    <t>ref|NW_003764317.1|</t>
  </si>
  <si>
    <t>ref|NW_003764319.1|</t>
  </si>
  <si>
    <t>ref|NW_003763493.1</t>
  </si>
  <si>
    <t>ref|NW_003764318.1|</t>
  </si>
  <si>
    <t>ref|NW_003763475.1|</t>
  </si>
  <si>
    <t>ref|NW_001471668.2|</t>
  </si>
  <si>
    <t>ref|NW_002198282.1|</t>
  </si>
  <si>
    <t>ref|NW_002198507.1|</t>
  </si>
  <si>
    <t>ref|NW_002198595.1|</t>
  </si>
  <si>
    <t>ref|NW_002206168.1|</t>
  </si>
  <si>
    <t>ref|NW_002199037.1|</t>
  </si>
  <si>
    <t>ref|NC_007897.1|</t>
  </si>
  <si>
    <t>ref|NW_002197691.1|</t>
  </si>
  <si>
    <t>ref|NW_002198919.1|</t>
  </si>
  <si>
    <t>ref|NW_002198269.1|</t>
  </si>
  <si>
    <t>ref|NW_002198634.1|</t>
  </si>
  <si>
    <t>ref|NW_002197559.1|</t>
  </si>
  <si>
    <t>ref|NW_002198504.1|</t>
  </si>
  <si>
    <t>ref|NW_002198983.1|</t>
  </si>
  <si>
    <t>ref|NW_002198918.1|</t>
  </si>
  <si>
    <t>ref|NW_002198506.1|</t>
  </si>
  <si>
    <t>ref|NW_002198757.1|</t>
  </si>
  <si>
    <t>ref|NW_002197555.1|</t>
  </si>
  <si>
    <t>ref|NW_002198841.1|</t>
  </si>
  <si>
    <t>ref|NW_002198282.1</t>
  </si>
  <si>
    <t>ref|NW_002197395.1|</t>
  </si>
  <si>
    <t>ref|NW_002198515.1|</t>
  </si>
  <si>
    <t>ref|NW_002197206.1|</t>
  </si>
  <si>
    <t>ref|NW_002198840.1|</t>
  </si>
  <si>
    <t>ref|NW_002197207.1|</t>
  </si>
  <si>
    <t>ref|NW_002232616.1|</t>
  </si>
  <si>
    <t>ref|NW_002197294.1|</t>
  </si>
  <si>
    <t>ref|NW_002198982.1|</t>
  </si>
  <si>
    <t>ref|NW_002198510.1|</t>
  </si>
  <si>
    <t>ref|NW_002199038.1|</t>
  </si>
  <si>
    <t>ref|NW_002197832.1|</t>
  </si>
  <si>
    <t>ref|NW_002197117.1|</t>
  </si>
  <si>
    <t>ref|NW_002198637.1|</t>
  </si>
  <si>
    <t>ref|NW_002198512.1|</t>
  </si>
  <si>
    <t>ref|NW_002198513.1|</t>
  </si>
  <si>
    <t>ref|NW_002198980.1|</t>
  </si>
  <si>
    <t>ref|NW_002197205.1|</t>
  </si>
  <si>
    <t>ref|NW_002198278.1|</t>
  </si>
  <si>
    <t>ref|NW_002197742.1|</t>
  </si>
  <si>
    <t>ref|NW_002234472.1|</t>
  </si>
  <si>
    <t>ref|NW_002197559.1</t>
  </si>
  <si>
    <t>ref|NW_002197738.1|</t>
  </si>
  <si>
    <t>ref|NW_002197250.1|</t>
  </si>
  <si>
    <t>ref|NW_002199036.1|</t>
  </si>
  <si>
    <t>ref|NW_002197556.1|</t>
  </si>
  <si>
    <t>Sum matches bp</t>
  </si>
  <si>
    <t>Sum AlignLength--&gt;</t>
  </si>
  <si>
    <t>NewCorrectedForAL</t>
  </si>
  <si>
    <t>TopEvalCorrectedForAL</t>
  </si>
  <si>
    <t>Contig Size</t>
  </si>
  <si>
    <t>Query 2</t>
  </si>
  <si>
    <t>ref|NW_002198282.2</t>
  </si>
  <si>
    <t>ref|NW_002198282.3</t>
  </si>
  <si>
    <t>ref|NW_002197559.2</t>
  </si>
  <si>
    <t>ref|NW_002197559.3</t>
  </si>
  <si>
    <t>ref|NW_002197559.4</t>
  </si>
  <si>
    <t>Sum Matches bp</t>
  </si>
  <si>
    <t>Sum  Matches bp</t>
  </si>
  <si>
    <t>Sum Matches Bp</t>
  </si>
  <si>
    <t>Query 3</t>
  </si>
  <si>
    <t>Query 4</t>
  </si>
  <si>
    <t>Query 5</t>
  </si>
  <si>
    <t>Query 6</t>
  </si>
  <si>
    <t>Query 7</t>
  </si>
  <si>
    <t>Query 8</t>
  </si>
  <si>
    <t>Query 9</t>
  </si>
  <si>
    <t>Query 10</t>
  </si>
  <si>
    <t>Query 11</t>
  </si>
  <si>
    <t>Query 12</t>
  </si>
  <si>
    <t>Query 13</t>
  </si>
  <si>
    <t>Query 14</t>
  </si>
  <si>
    <t>Query 15</t>
  </si>
  <si>
    <t>Query 16</t>
  </si>
  <si>
    <t>Query 17</t>
  </si>
  <si>
    <t>Query 18</t>
  </si>
  <si>
    <t>Query 19</t>
  </si>
  <si>
    <t>Query 20</t>
  </si>
  <si>
    <t>Query 21</t>
  </si>
  <si>
    <t>Query 22</t>
  </si>
  <si>
    <t>Query 23</t>
  </si>
  <si>
    <t>Query 24</t>
  </si>
  <si>
    <t>Query 25</t>
  </si>
  <si>
    <t>Query 26</t>
  </si>
  <si>
    <t>Query 27</t>
  </si>
  <si>
    <t>Query 28</t>
  </si>
  <si>
    <t>Query 29</t>
  </si>
  <si>
    <t>Query 30</t>
  </si>
  <si>
    <t>Query 31</t>
  </si>
  <si>
    <t>Query 32</t>
  </si>
  <si>
    <t>Query 33</t>
  </si>
  <si>
    <t>Query 34</t>
  </si>
  <si>
    <t>Query 35</t>
  </si>
  <si>
    <t>Query 36</t>
  </si>
  <si>
    <t>Query 37</t>
  </si>
  <si>
    <t>Query 38</t>
  </si>
  <si>
    <t>Query 39</t>
  </si>
  <si>
    <t>Query 40</t>
  </si>
  <si>
    <t>Query 41</t>
  </si>
  <si>
    <t>Query 42</t>
  </si>
  <si>
    <t>Query 43</t>
  </si>
  <si>
    <t>Query 44</t>
  </si>
  <si>
    <t>Query 45</t>
  </si>
  <si>
    <t>Query 46</t>
  </si>
  <si>
    <t>Query 47</t>
  </si>
  <si>
    <t>Query 48</t>
  </si>
  <si>
    <t>Query 49</t>
  </si>
  <si>
    <t>Query 50</t>
  </si>
  <si>
    <t>Query 51</t>
  </si>
  <si>
    <t>Query 52</t>
  </si>
  <si>
    <t>Query 53</t>
  </si>
  <si>
    <t>Query 54</t>
  </si>
  <si>
    <t>Query 55</t>
  </si>
  <si>
    <t>Query 56</t>
  </si>
  <si>
    <t>Query 57</t>
  </si>
  <si>
    <t>Query 58</t>
  </si>
  <si>
    <t>Query 59</t>
  </si>
  <si>
    <t>Query 60</t>
  </si>
  <si>
    <t>Query 61</t>
  </si>
  <si>
    <t>Query 62</t>
  </si>
  <si>
    <t>Query 63</t>
  </si>
  <si>
    <t>Query 64</t>
  </si>
  <si>
    <t>Query 65</t>
  </si>
  <si>
    <t>Query 66</t>
  </si>
  <si>
    <t>Query 67</t>
  </si>
  <si>
    <t>Query 68</t>
  </si>
  <si>
    <t>Query 69</t>
  </si>
  <si>
    <t>Query 70</t>
  </si>
  <si>
    <t>Query 71</t>
  </si>
  <si>
    <t>Query 72</t>
  </si>
  <si>
    <t>Query 73</t>
  </si>
  <si>
    <t>Query 74</t>
  </si>
  <si>
    <t>rounded</t>
  </si>
  <si>
    <t>Legend</t>
  </si>
  <si>
    <t>Definition/Descriptions</t>
  </si>
  <si>
    <t>Original value of the composite variable constructed for alignment data corresponding to only the Top Evalue Hit</t>
  </si>
  <si>
    <t>7.00e-0.4</t>
  </si>
  <si>
    <t>NA</t>
  </si>
  <si>
    <t>New QC calculation for the composite variable  based on the summation of hits across the majority of the contig's length</t>
  </si>
  <si>
    <t>Notes</t>
  </si>
  <si>
    <t>Achieving a smaller value for the new composite variable only validates the original outlier status (i.e., exacerbates the outlier status even further)</t>
  </si>
  <si>
    <t>NorthernBobwhiteSimpleDeNovoContig_42497</t>
  </si>
  <si>
    <t>NorthernBobwhiteSimpleDeNovoContig_1920</t>
  </si>
  <si>
    <t>NorthernBobwhiteSimpleDeNovoContig_28277</t>
  </si>
  <si>
    <t>NorthernBobwhiteSimpleDeNovoContig_18853</t>
  </si>
  <si>
    <t>NorthernBobwhiteSimpleDeNovoContig_35615</t>
  </si>
  <si>
    <t>NorthernBobwhiteSimpleDeNovoContig_13242</t>
  </si>
  <si>
    <t>NorthernBobwhiteSimpleDeNovoContig_17476</t>
  </si>
  <si>
    <t>NorthernBobwhiteSimpleDeNovoContig_66729</t>
  </si>
  <si>
    <t>NorthernBobwhiteSimpleDeNovoContig_37232</t>
  </si>
  <si>
    <t>NorthernBobwhiteSimpleDeNovoContig_2112</t>
  </si>
  <si>
    <t>NorthernBobwhiteSimpleDeNovoContig_78581</t>
  </si>
  <si>
    <t>NorthernBobwhiteSimpleDeNovoContig_17775</t>
  </si>
  <si>
    <t>NorthernBobwhiteSimpleDeNovoContig_27080</t>
  </si>
  <si>
    <t>NorthernBobwhiteSimpleDeNovoContig_30465</t>
  </si>
  <si>
    <t>NorthernBobwhiteSimpleDeNovoContig_15192</t>
  </si>
  <si>
    <t>NorthernBobwhiteSimpleDeNovoContig_3911</t>
  </si>
  <si>
    <t>NorthernBobwhiteSimpleDeNovoContig_19454</t>
  </si>
  <si>
    <t>NorthernBobwhiteSimpleDeNovoContig_7216</t>
  </si>
  <si>
    <t>NorthernBobwhiteSimpleDeNovoContig_93461</t>
  </si>
  <si>
    <t>NorthernBobwhiteSimpleDeNovoContig_47909</t>
  </si>
  <si>
    <t>NorthernBobwhiteSimpleDeNovoContig_1508</t>
  </si>
  <si>
    <t>NorthernBobwhiteSimpleDeNovoContig_64848</t>
  </si>
  <si>
    <t>NorthernBobwhiteSimpleDeNovoContig_14294</t>
  </si>
  <si>
    <t>NorthernBobwhiteSimpleDeNovoContig_1560</t>
  </si>
  <si>
    <t>NorthernBobwhiteSimpleDeNovoContig_20910</t>
  </si>
  <si>
    <t>NorthernBobwhiteSimpleDeNovoContig_25091</t>
  </si>
  <si>
    <t>NorthernBobwhiteSimpleDeNovoContig_14164</t>
  </si>
  <si>
    <t>NorthernBobwhiteSimpleDeNovoContig_19319</t>
  </si>
  <si>
    <t>NorthernBobwhiteSimpleDeNovoContig_17011</t>
  </si>
  <si>
    <t>NorthernBobwhiteSimpleDeNovoContig_4036</t>
  </si>
  <si>
    <t>NorthernBobwhiteSimpleDeNovoContig_106766</t>
  </si>
  <si>
    <t>NorthernBobwhiteSimpleDeNovoContig_1952</t>
  </si>
  <si>
    <t>NorthernBobwhiteSimpleDeNovoContig_56418</t>
  </si>
  <si>
    <t>NorthernBobwhiteSimpleDeNovoContig_69832</t>
  </si>
  <si>
    <t>NorthernBobwhiteSimpleDeNovoContig_42835</t>
  </si>
  <si>
    <t>NorthernBobwhiteSimpleDeNovoContig_13148</t>
  </si>
  <si>
    <t>NorthernBobwhiteSimpleDeNovoContig_15075</t>
  </si>
  <si>
    <t>NorthernBobwhiteSimpleDeNovoContig_28121</t>
  </si>
  <si>
    <t>NorthernBobwhiteSimpleDeNovoContig_70673</t>
  </si>
  <si>
    <t>NorthernBobwhiteSimpleDeNovoContig_53420</t>
  </si>
  <si>
    <t>NorthernBobwhiteSimpleDeNovoContig_51920</t>
  </si>
  <si>
    <t>NorthernBobwhiteSimpleDeNovoContig_14518</t>
  </si>
  <si>
    <t>NorthernBobwhiteSimpleDeNovoContig_2537</t>
  </si>
  <si>
    <t>NorthernBobwhiteSimpleDeNovoContig_63983</t>
  </si>
  <si>
    <t>NorthernBobwhiteSimpleDeNovoContig_5280</t>
  </si>
  <si>
    <t>NorthernBobwhiteSimpleDeNovoContig_69017</t>
  </si>
  <si>
    <t>NorthernBobwhiteSimpleDeNovoContig_1277</t>
  </si>
  <si>
    <t>NorthernBobwhiteSimpleDeNovoContig_57732</t>
  </si>
  <si>
    <t>NorthernBobwhiteSimpleDeNovoContig_5181</t>
  </si>
  <si>
    <t>NorthernBobwhiteSimpleDeNovoContig_39333</t>
  </si>
  <si>
    <t>NorthernBobwhiteSimpleDeNovoContig_8712</t>
  </si>
  <si>
    <t>NorthernBobwhiteSimpleDeNovoContig_53126</t>
  </si>
  <si>
    <t>NorthernBobwhiteSimpleDeNovoContig_75545</t>
  </si>
  <si>
    <t>NorthernBobwhiteSimpleDeNovoContig_3614</t>
  </si>
  <si>
    <t>NorthernBobwhiteSimpleDeNovoContig_2456</t>
  </si>
  <si>
    <t>NorthernBobwhiteSimpleDeNovoContig_40285</t>
  </si>
  <si>
    <t>NorthernBobwhiteSimpleDeNovoContig_43566</t>
  </si>
  <si>
    <t>NorthernBobwhiteSimpleDeNovoContig_83177</t>
  </si>
  <si>
    <t>NorthernBobwhiteSimpleDeNovoContig_3267</t>
  </si>
  <si>
    <t>NorthernBobwhiteSimpleDeNovoContig_1577</t>
  </si>
  <si>
    <t>NorthernBobwhiteSimpleDeNovoContig_59785</t>
  </si>
  <si>
    <t>NorthernBobwhiteSimpleDeNovoContig_5671</t>
  </si>
  <si>
    <t>NorthernBobwhiteSimpleDeNovoContig_23853</t>
  </si>
  <si>
    <t>NorthernBobwhiteSimpleDeNovoContig_40758</t>
  </si>
  <si>
    <t>NorthernBobwhiteSimpleDeNovoContig_4309</t>
  </si>
  <si>
    <t>NorthernBobwhiteSimpleDeNovoContig_2492</t>
  </si>
  <si>
    <t>NorthernBobwhiteSimpleDeNovoContig_44303</t>
  </si>
  <si>
    <t>NorthernBobwhiteSimpleDeNovoContig_12224</t>
  </si>
  <si>
    <t>NorthernBobwhiteSimpleDeNovoContig_30481</t>
  </si>
  <si>
    <t>NorthernBobwhiteSimpleDeNovoContig_41810</t>
  </si>
  <si>
    <t>NorthernBobwhiteSimpleDeNovoContig_31345</t>
  </si>
  <si>
    <t>NorthernBobwhiteSimpleDeNovoContig_27458</t>
  </si>
  <si>
    <t>NorthernBobwhiteSimpleDeNovoContig_4250</t>
  </si>
  <si>
    <t>NorthernBobwhiteSimpleDeNovoContig_30943</t>
  </si>
  <si>
    <t>NorthernBobwhiteSimpleDeNovoContig_13159</t>
  </si>
  <si>
    <t>NorthernBobwhiteSimpleDeNovoContig_51931</t>
  </si>
  <si>
    <t>NorthernBobwhiteSimpleDeNovoContig_25364</t>
  </si>
  <si>
    <t>NorthernBobwhiteSimpleDeNovoContig_61326</t>
  </si>
  <si>
    <t>NorthernBobwhiteSimpleDeNovoContig_136</t>
  </si>
  <si>
    <t>NorthernBobwhiteSimpleDeNovoContig_10989</t>
  </si>
  <si>
    <t>NorthernBobwhiteSimpleDeNovoContig_80615</t>
  </si>
  <si>
    <t>NorthernBobwhiteSimpleDeNovoContig_36366</t>
  </si>
  <si>
    <t>NorthernBobwhiteSimpleDeNovoContig_10052</t>
  </si>
  <si>
    <t>NorthernBobwhiteSimpleDeNovoContig_79692</t>
  </si>
  <si>
    <t>NorthernBobwhiteSimpleDeNovoContig_22640</t>
  </si>
  <si>
    <t>NorthernBobwhiteSimpleDeNovoContig_47261</t>
  </si>
  <si>
    <t>NorthernBobwhiteSimpleDeNovoContig_37709</t>
  </si>
  <si>
    <t>NorthernBobwhiteSimpleDeNovoContig_42610</t>
  </si>
  <si>
    <t>NorthernBobwhiteSimpleDeNovoContig_14488</t>
  </si>
  <si>
    <t>NorthernBobwhiteSimpleDeNovoContig_4881</t>
  </si>
  <si>
    <t>NorthernBobwhiteSimpleDeNovoContig_159316</t>
  </si>
  <si>
    <t>NorthernBobwhiteSimpleDeNovoContig_32397</t>
  </si>
  <si>
    <t>NorthernBobwhiteSimpleDeNovoContig_58279</t>
  </si>
  <si>
    <t>NorthernBobwhiteSimpleDeNovoContig_91360</t>
  </si>
  <si>
    <t>NorthernBobwhiteSimpleDeNovoContig_121848</t>
  </si>
  <si>
    <t>NorthernBobwhiteSimpleDeNovoContig_82559</t>
  </si>
  <si>
    <t>NorthernBobwhiteSimpleDeNovoContig_16479</t>
  </si>
  <si>
    <t>NorthernBobwhiteSimpleDeNovoContig_15322</t>
  </si>
  <si>
    <t>NorthernBobwhiteSimpleDeNovoContig_123692</t>
  </si>
  <si>
    <t>NorthernBobwhiteSimpleDeNovoContig_89827</t>
  </si>
  <si>
    <t>NorthernBobwhiteSimpleDeNovoContig_561</t>
  </si>
  <si>
    <t>NorthernBobwhiteSimpleDeNovoContig_12390</t>
  </si>
  <si>
    <t>NorthernBobwhiteSimpleDeNovoContig_137453</t>
  </si>
  <si>
    <t>NorthernBobwhiteSimpleDeNovoContig_26513</t>
  </si>
  <si>
    <t>NorthernBobwhiteSimpleDeNovoContig_3815</t>
  </si>
  <si>
    <t>NorthernBobwhiteSimpleDeNovoContig_10346</t>
  </si>
  <si>
    <t>NorthernBobwhiteSimpleDeNovoContig_59810</t>
  </si>
  <si>
    <t>NorthernBobwhiteSimpleDeNovoContig_8327</t>
  </si>
  <si>
    <t>NorthernBobwhiteSimpleDeNovoContig_85351</t>
  </si>
  <si>
    <t>NorthernBobwhiteSimpleDeNovoContig_24959</t>
  </si>
  <si>
    <t>NorthernBobwhiteSimpleDeNovoContig_59816</t>
  </si>
  <si>
    <t>NorthernBobwhiteSimpleDeNovoContig_37555</t>
  </si>
  <si>
    <t>NorthernBobwhiteSimpleDeNovoContig_12195</t>
  </si>
  <si>
    <t>NorthernBobwhiteSimpleDeNovoContig_36940</t>
  </si>
  <si>
    <t>NorthernBobwhiteSimpleDeNovoContig_28591</t>
  </si>
  <si>
    <t>NorthernBobwhiteSimpleDeNovoContig_63170</t>
  </si>
  <si>
    <t>NorthernBobwhiteSimpleDeNovoContig_41774</t>
  </si>
  <si>
    <t>NorthernBobwhiteSimpleDeNovoContig_28631</t>
  </si>
  <si>
    <t>NorthernBobwhiteSimpleDeNovoContig_3326</t>
  </si>
  <si>
    <t>NorthernBobwhiteSimpleDeNovoContig_23126</t>
  </si>
  <si>
    <t>NorthernBobwhiteSimpleDeNovoContig_19681</t>
  </si>
  <si>
    <t>NorthernBobwhiteSimpleDeNovoContig_60440</t>
  </si>
  <si>
    <t>NorthernBobwhiteSimpleDeNovoContig_91692</t>
  </si>
  <si>
    <t>NorthernBobwhiteSimpleDeNovoContig_7528</t>
  </si>
  <si>
    <t>NorthernBobwhiteSimpleDeNovoContig_141786</t>
  </si>
  <si>
    <t>NorthernBobwhiteSimpleDeNovoContig_68750</t>
  </si>
  <si>
    <t>NorthernBobwhiteSimpleDeNovoContig_12466</t>
  </si>
  <si>
    <t>NorthernBobwhiteSimpleDeNovoContig_109984</t>
  </si>
  <si>
    <t>NorthernBobwhiteSimpleDeNovoContig_9683</t>
  </si>
  <si>
    <t>NorthernBobwhiteSimpleDeNovoContig_11350</t>
  </si>
  <si>
    <t>NorthernBobwhiteSimpleDeNovoContig_68805</t>
  </si>
  <si>
    <t>NorthernBobwhiteSimpleDeNovoContig_64455</t>
  </si>
  <si>
    <t>NorthernBobwhiteSimpleDeNovoContig_122037</t>
  </si>
  <si>
    <t>NorthernBobwhiteSimpleDeNovoContig_18565</t>
  </si>
  <si>
    <t>NorthernBobwhiteSimpleDeNovoContig_36442</t>
  </si>
  <si>
    <t>NorthernBobwhiteSimpleDeNovoContig_9672</t>
  </si>
  <si>
    <t>NorthernBobwhiteSimpleDeNovoContig_28210</t>
  </si>
  <si>
    <t>NorthernBobwhiteSimpleDeNovoContig_93289</t>
  </si>
  <si>
    <t>NorthernBobwhiteSimpleDeNovoContig_6375</t>
  </si>
  <si>
    <t>NorthernBobwhiteSimpleDeNovoContig_13267</t>
  </si>
  <si>
    <t>NorthernBobwhiteSimpleDeNovoContig_117769</t>
  </si>
  <si>
    <t>NorthernBobwhiteSimpleDeNovoContig_122488</t>
  </si>
  <si>
    <t>NorthernBobwhiteSimpleDeNovoContig_144431</t>
  </si>
  <si>
    <t>NorthernBobwhiteSimpleDeNovoContig_3729</t>
  </si>
  <si>
    <t>NorthernBobwhiteSimpleDeNovoContig_71045</t>
  </si>
  <si>
    <r>
      <t xml:space="preserve">Table S12-B: NB1.0 QC Analysis on Conserved Outliers Using Additional (Appended) Non-overlapping Blastn data  </t>
    </r>
    <r>
      <rPr>
        <b/>
        <i/>
        <sz val="11"/>
        <color theme="1"/>
        <rFont val="Calibri"/>
        <family val="2"/>
        <scheme val="minor"/>
      </rPr>
      <t>(T. guttata</t>
    </r>
    <r>
      <rPr>
        <b/>
        <sz val="11"/>
        <color theme="1"/>
        <rFont val="Calibri"/>
        <family val="2"/>
        <scheme val="minor"/>
      </rPr>
      <t xml:space="preserve"> 3.2.4) To Recalculate the Composite Variable </t>
    </r>
  </si>
  <si>
    <r>
      <t>Table S12-A: NB1.0 QC Analysis on Conserved Outliers Using Additional (Appended) Non-overlapping Blastn data  (</t>
    </r>
    <r>
      <rPr>
        <b/>
        <i/>
        <sz val="11"/>
        <color theme="1"/>
        <rFont val="Calibri"/>
        <family val="2"/>
        <scheme val="minor"/>
      </rPr>
      <t>G. gallus</t>
    </r>
    <r>
      <rPr>
        <b/>
        <sz val="11"/>
        <color theme="1"/>
        <rFont val="Calibri"/>
        <family val="2"/>
        <scheme val="minor"/>
      </rPr>
      <t xml:space="preserve"> 4.0) To Recalculate the Composite Variable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</si>
</sst>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1" fontId="0" fillId="0" borderId="0" xfId="0" applyNumberFormat="1"/>
    <xf numFmtId="0" fontId="0" fillId="0" borderId="0" xfId="0" applyFill="1" applyBorder="1"/>
    <xf numFmtId="0" fontId="0" fillId="0" borderId="0" xfId="0" applyBorder="1"/>
    <xf numFmtId="0" fontId="0" fillId="0" borderId="1" xfId="0" applyBorder="1"/>
    <xf numFmtId="0" fontId="1" fillId="0" borderId="0" xfId="0" applyFont="1" applyFill="1"/>
    <xf numFmtId="11" fontId="1" fillId="0" borderId="0" xfId="0" applyNumberFormat="1" applyFont="1" applyFill="1"/>
    <xf numFmtId="0" fontId="0" fillId="0" borderId="0" xfId="0" applyFill="1"/>
    <xf numFmtId="11" fontId="0" fillId="0" borderId="0" xfId="0" applyNumberFormat="1" applyFill="1"/>
    <xf numFmtId="9" fontId="0" fillId="0" borderId="0" xfId="0" applyNumberFormat="1" applyBorder="1"/>
    <xf numFmtId="11" fontId="0" fillId="0" borderId="0" xfId="0" applyNumberFormat="1" applyBorder="1"/>
    <xf numFmtId="2" fontId="0" fillId="0" borderId="0" xfId="0" applyNumberFormat="1" applyFill="1" applyBorder="1"/>
    <xf numFmtId="2" fontId="0" fillId="0" borderId="1" xfId="0" applyNumberFormat="1" applyFill="1" applyBorder="1"/>
    <xf numFmtId="0" fontId="0" fillId="0" borderId="1" xfId="0" applyFont="1" applyBorder="1"/>
    <xf numFmtId="0" fontId="0" fillId="0" borderId="0" xfId="0" applyFont="1" applyFill="1" applyBorder="1"/>
    <xf numFmtId="0" fontId="0" fillId="0" borderId="2" xfId="0" applyBorder="1"/>
    <xf numFmtId="0" fontId="0" fillId="2" borderId="2" xfId="0" applyFill="1" applyBorder="1"/>
    <xf numFmtId="0" fontId="0" fillId="2" borderId="0" xfId="0" applyFill="1"/>
    <xf numFmtId="0" fontId="0" fillId="0" borderId="1" xfId="0" applyFill="1" applyBorder="1"/>
    <xf numFmtId="11" fontId="0" fillId="0" borderId="1" xfId="0" applyNumberFormat="1" applyBorder="1"/>
    <xf numFmtId="0" fontId="1" fillId="0" borderId="1" xfId="0" applyFont="1" applyFill="1" applyBorder="1"/>
    <xf numFmtId="11" fontId="0" fillId="0" borderId="1" xfId="0" applyNumberFormat="1" applyFill="1" applyBorder="1"/>
    <xf numFmtId="0" fontId="0" fillId="2" borderId="0" xfId="0" applyFill="1" applyBorder="1"/>
    <xf numFmtId="11" fontId="1" fillId="0" borderId="1" xfId="0" applyNumberFormat="1" applyFont="1" applyFill="1" applyBorder="1"/>
    <xf numFmtId="0" fontId="1" fillId="2" borderId="0" xfId="0" applyFont="1" applyFill="1"/>
    <xf numFmtId="2" fontId="0" fillId="0" borderId="0" xfId="0" applyNumberFormat="1"/>
    <xf numFmtId="2" fontId="0" fillId="0" borderId="1" xfId="0" applyNumberFormat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7"/>
  <sheetViews>
    <sheetView tabSelected="1" zoomScaleNormal="100" workbookViewId="0"/>
  </sheetViews>
  <sheetFormatPr defaultRowHeight="15" x14ac:dyDescent="0.25"/>
  <cols>
    <col min="1" max="1" width="50" customWidth="1"/>
    <col min="2" max="2" width="43.42578125" customWidth="1"/>
    <col min="3" max="3" width="26.140625" customWidth="1"/>
    <col min="4" max="4" width="16.140625" style="7" customWidth="1"/>
    <col min="5" max="5" width="13" style="7" customWidth="1"/>
    <col min="10" max="10" width="10.28515625" customWidth="1"/>
    <col min="11" max="11" width="11.140625" bestFit="1" customWidth="1"/>
    <col min="14" max="14" width="24.42578125" bestFit="1" customWidth="1"/>
    <col min="15" max="15" width="136.28515625" bestFit="1" customWidth="1"/>
  </cols>
  <sheetData>
    <row r="1" spans="1:15" ht="15.75" thickBot="1" x14ac:dyDescent="0.3">
      <c r="A1" s="27" t="s">
        <v>341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187</v>
      </c>
      <c r="O1" s="16" t="s">
        <v>188</v>
      </c>
    </row>
    <row r="2" spans="1:15" x14ac:dyDescent="0.25">
      <c r="A2" s="7" t="s">
        <v>0</v>
      </c>
      <c r="B2" t="s">
        <v>1</v>
      </c>
      <c r="C2" t="s">
        <v>2</v>
      </c>
      <c r="D2" s="7" t="s">
        <v>3</v>
      </c>
      <c r="E2" s="7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s="17" t="s">
        <v>102</v>
      </c>
      <c r="O2" t="s">
        <v>192</v>
      </c>
    </row>
    <row r="3" spans="1:15" x14ac:dyDescent="0.25">
      <c r="A3" t="s">
        <v>195</v>
      </c>
      <c r="B3" t="s">
        <v>13</v>
      </c>
      <c r="C3" s="25">
        <v>85.55</v>
      </c>
      <c r="D3" s="7">
        <v>38967</v>
      </c>
      <c r="E3" s="7">
        <v>4123</v>
      </c>
      <c r="F3">
        <v>1506</v>
      </c>
      <c r="G3">
        <v>631</v>
      </c>
      <c r="H3">
        <v>38720</v>
      </c>
      <c r="I3">
        <v>663282</v>
      </c>
      <c r="J3">
        <v>624945</v>
      </c>
      <c r="K3">
        <v>0</v>
      </c>
      <c r="L3">
        <v>44869</v>
      </c>
      <c r="N3" s="17" t="s">
        <v>103</v>
      </c>
      <c r="O3" t="s">
        <v>189</v>
      </c>
    </row>
    <row r="4" spans="1:15" x14ac:dyDescent="0.25">
      <c r="A4" t="s">
        <v>195</v>
      </c>
      <c r="B4" t="s">
        <v>12</v>
      </c>
      <c r="C4" s="25">
        <v>80.239999999999995</v>
      </c>
      <c r="D4" s="7">
        <v>248</v>
      </c>
      <c r="E4" s="7">
        <v>30</v>
      </c>
      <c r="F4">
        <v>19</v>
      </c>
      <c r="G4">
        <v>93</v>
      </c>
      <c r="H4">
        <v>355</v>
      </c>
      <c r="I4">
        <v>663510</v>
      </c>
      <c r="J4">
        <v>663277</v>
      </c>
      <c r="K4" s="1">
        <v>2E-55</v>
      </c>
      <c r="L4">
        <v>226</v>
      </c>
      <c r="N4" s="17" t="s">
        <v>193</v>
      </c>
      <c r="O4" t="s">
        <v>194</v>
      </c>
    </row>
    <row r="5" spans="1:15" x14ac:dyDescent="0.25">
      <c r="A5" s="4" t="s">
        <v>195</v>
      </c>
      <c r="B5" s="4" t="s">
        <v>12</v>
      </c>
      <c r="C5" s="26">
        <v>77.319999999999993</v>
      </c>
      <c r="D5" s="18">
        <v>269</v>
      </c>
      <c r="E5" s="18">
        <v>58</v>
      </c>
      <c r="F5" s="4">
        <v>3</v>
      </c>
      <c r="G5" s="4">
        <v>365</v>
      </c>
      <c r="H5" s="4">
        <v>631</v>
      </c>
      <c r="I5" s="4">
        <v>46589</v>
      </c>
      <c r="J5" s="4">
        <v>43319</v>
      </c>
      <c r="K5" s="19">
        <v>3.0000000000000002E-47</v>
      </c>
      <c r="L5" s="4">
        <v>199</v>
      </c>
    </row>
    <row r="6" spans="1:15" x14ac:dyDescent="0.25">
      <c r="A6" t="s">
        <v>111</v>
      </c>
      <c r="C6" t="s">
        <v>101</v>
      </c>
      <c r="D6" s="7">
        <f>SUM(D3:D5)</f>
        <v>39484</v>
      </c>
      <c r="K6" s="1"/>
    </row>
    <row r="7" spans="1:15" x14ac:dyDescent="0.25">
      <c r="A7">
        <f>(C3/100)*D3</f>
        <v>33336.268499999998</v>
      </c>
      <c r="C7" s="17" t="s">
        <v>102</v>
      </c>
      <c r="D7" s="7">
        <f>(A11/D6)/D6</f>
        <v>2.1644193378956895E-5</v>
      </c>
      <c r="K7" s="1"/>
    </row>
    <row r="8" spans="1:15" x14ac:dyDescent="0.25">
      <c r="A8">
        <f t="shared" ref="A8:A9" si="0">(C4/100)*D4</f>
        <v>198.99520000000001</v>
      </c>
      <c r="C8" s="17" t="s">
        <v>103</v>
      </c>
      <c r="D8" s="7">
        <f>(C3/100)/D3</f>
        <v>2.1954474298765621E-5</v>
      </c>
      <c r="K8" s="1"/>
    </row>
    <row r="9" spans="1:15" x14ac:dyDescent="0.25">
      <c r="A9" s="4">
        <f t="shared" si="0"/>
        <v>207.99079999999998</v>
      </c>
      <c r="C9" t="s">
        <v>104</v>
      </c>
      <c r="D9" s="7">
        <v>38853</v>
      </c>
      <c r="K9" s="1"/>
    </row>
    <row r="10" spans="1:15" x14ac:dyDescent="0.25">
      <c r="A10">
        <f>SUM(A7:A9)</f>
        <v>33743.254499999995</v>
      </c>
      <c r="K10" s="1"/>
    </row>
    <row r="11" spans="1:15" x14ac:dyDescent="0.25">
      <c r="A11">
        <v>33743</v>
      </c>
      <c r="B11" t="s">
        <v>186</v>
      </c>
      <c r="K11" s="1"/>
    </row>
    <row r="12" spans="1:15" x14ac:dyDescent="0.25">
      <c r="K12" s="1"/>
    </row>
    <row r="13" spans="1:15" x14ac:dyDescent="0.25">
      <c r="A13" s="7" t="s">
        <v>105</v>
      </c>
      <c r="B13" t="s">
        <v>1</v>
      </c>
      <c r="C13" t="s">
        <v>2</v>
      </c>
      <c r="D13" s="7" t="s">
        <v>3</v>
      </c>
      <c r="E13" s="7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</row>
    <row r="14" spans="1:15" x14ac:dyDescent="0.25">
      <c r="A14" s="4" t="s">
        <v>196</v>
      </c>
      <c r="B14" s="4" t="s">
        <v>14</v>
      </c>
      <c r="C14" s="4">
        <v>85.62</v>
      </c>
      <c r="D14" s="18">
        <v>33809</v>
      </c>
      <c r="E14" s="18">
        <v>3481</v>
      </c>
      <c r="F14" s="4">
        <v>1382</v>
      </c>
      <c r="G14" s="4">
        <v>1</v>
      </c>
      <c r="H14" s="4">
        <v>32818</v>
      </c>
      <c r="I14" s="4">
        <v>1248165</v>
      </c>
      <c r="J14" s="4">
        <v>1214748</v>
      </c>
      <c r="K14" s="4">
        <v>0</v>
      </c>
      <c r="L14" s="4">
        <v>38981</v>
      </c>
    </row>
    <row r="15" spans="1:15" x14ac:dyDescent="0.25">
      <c r="A15" t="s">
        <v>112</v>
      </c>
      <c r="C15" t="s">
        <v>101</v>
      </c>
      <c r="D15" s="7">
        <f>D14</f>
        <v>33809</v>
      </c>
    </row>
    <row r="16" spans="1:15" x14ac:dyDescent="0.25">
      <c r="A16" s="4">
        <f>(C14/100)*D14</f>
        <v>28947.265800000001</v>
      </c>
      <c r="C16" s="17" t="s">
        <v>102</v>
      </c>
      <c r="D16" s="7" t="s">
        <v>191</v>
      </c>
    </row>
    <row r="17" spans="1:12" x14ac:dyDescent="0.25">
      <c r="A17">
        <v>28947</v>
      </c>
      <c r="B17" t="s">
        <v>186</v>
      </c>
      <c r="C17" s="17" t="s">
        <v>103</v>
      </c>
      <c r="D17" s="7">
        <f>(C14/100)/D14</f>
        <v>2.5324617705344733E-5</v>
      </c>
    </row>
    <row r="18" spans="1:12" x14ac:dyDescent="0.25">
      <c r="C18" t="s">
        <v>104</v>
      </c>
      <c r="D18" s="7">
        <v>32818</v>
      </c>
    </row>
    <row r="20" spans="1:12" x14ac:dyDescent="0.25">
      <c r="A20" t="s">
        <v>114</v>
      </c>
      <c r="B20" t="s">
        <v>1</v>
      </c>
      <c r="C20" t="s">
        <v>2</v>
      </c>
      <c r="D20" s="7" t="s">
        <v>3</v>
      </c>
      <c r="E20" s="7" t="s">
        <v>4</v>
      </c>
      <c r="F20" t="s">
        <v>5</v>
      </c>
      <c r="G20" t="s">
        <v>6</v>
      </c>
      <c r="H20" t="s">
        <v>7</v>
      </c>
      <c r="I20" t="s">
        <v>8</v>
      </c>
      <c r="J20" t="s">
        <v>9</v>
      </c>
      <c r="K20" t="s">
        <v>10</v>
      </c>
      <c r="L20" t="s">
        <v>11</v>
      </c>
    </row>
    <row r="21" spans="1:12" x14ac:dyDescent="0.25">
      <c r="A21" t="s">
        <v>197</v>
      </c>
      <c r="B21" t="s">
        <v>15</v>
      </c>
      <c r="C21">
        <v>84.7</v>
      </c>
      <c r="D21" s="7">
        <v>33278</v>
      </c>
      <c r="E21" s="7">
        <v>3647</v>
      </c>
      <c r="F21">
        <v>1443</v>
      </c>
      <c r="G21">
        <v>1</v>
      </c>
      <c r="H21">
        <v>32389</v>
      </c>
      <c r="I21">
        <v>4543184</v>
      </c>
      <c r="J21">
        <v>4510461</v>
      </c>
      <c r="K21">
        <v>0</v>
      </c>
      <c r="L21">
        <v>37055</v>
      </c>
    </row>
    <row r="22" spans="1:12" x14ac:dyDescent="0.25">
      <c r="A22" t="s">
        <v>197</v>
      </c>
      <c r="B22" t="s">
        <v>15</v>
      </c>
      <c r="C22">
        <v>85.24</v>
      </c>
      <c r="D22" s="7">
        <v>16716</v>
      </c>
      <c r="E22" s="7">
        <v>1910</v>
      </c>
      <c r="F22">
        <v>558</v>
      </c>
      <c r="G22">
        <v>32499</v>
      </c>
      <c r="H22">
        <v>48856</v>
      </c>
      <c r="I22">
        <v>4510454</v>
      </c>
      <c r="J22">
        <v>4493939</v>
      </c>
      <c r="K22">
        <v>0</v>
      </c>
      <c r="L22">
        <v>18891</v>
      </c>
    </row>
    <row r="23" spans="1:12" x14ac:dyDescent="0.25">
      <c r="A23" s="4" t="s">
        <v>197</v>
      </c>
      <c r="B23" s="4" t="s">
        <v>15</v>
      </c>
      <c r="C23" s="4">
        <v>83.62</v>
      </c>
      <c r="D23" s="18">
        <v>2155</v>
      </c>
      <c r="E23" s="18">
        <v>253</v>
      </c>
      <c r="F23" s="4">
        <v>100</v>
      </c>
      <c r="G23" s="4">
        <v>48845</v>
      </c>
      <c r="H23" s="4">
        <v>50918</v>
      </c>
      <c r="I23" s="4">
        <v>4493480</v>
      </c>
      <c r="J23" s="4">
        <v>4491345</v>
      </c>
      <c r="K23" s="4">
        <v>0</v>
      </c>
      <c r="L23" s="4">
        <v>2259</v>
      </c>
    </row>
    <row r="24" spans="1:12" x14ac:dyDescent="0.25">
      <c r="A24" t="s">
        <v>111</v>
      </c>
      <c r="C24" t="s">
        <v>101</v>
      </c>
      <c r="D24" s="7">
        <f>SUM(D21:D23)</f>
        <v>52149</v>
      </c>
    </row>
    <row r="25" spans="1:12" x14ac:dyDescent="0.25">
      <c r="A25">
        <f>(C21/100)*D21</f>
        <v>28186.466</v>
      </c>
      <c r="C25" s="17" t="s">
        <v>102</v>
      </c>
      <c r="D25" s="7">
        <f>(A29/D24)/D24</f>
        <v>1.6266484255826461E-5</v>
      </c>
    </row>
    <row r="26" spans="1:12" x14ac:dyDescent="0.25">
      <c r="A26">
        <f t="shared" ref="A26:A27" si="1">(C22/100)*D22</f>
        <v>14248.7184</v>
      </c>
      <c r="C26" s="17" t="s">
        <v>103</v>
      </c>
      <c r="D26" s="7">
        <f>(C21/100)/D21</f>
        <v>2.5452250736222129E-5</v>
      </c>
    </row>
    <row r="27" spans="1:12" x14ac:dyDescent="0.25">
      <c r="A27" s="4">
        <f t="shared" si="1"/>
        <v>1802.0110000000002</v>
      </c>
      <c r="C27" t="s">
        <v>104</v>
      </c>
      <c r="D27" s="7">
        <v>50921</v>
      </c>
    </row>
    <row r="28" spans="1:12" x14ac:dyDescent="0.25">
      <c r="A28">
        <f>SUM(A25:A27)</f>
        <v>44237.195399999997</v>
      </c>
    </row>
    <row r="29" spans="1:12" x14ac:dyDescent="0.25">
      <c r="A29">
        <v>44237</v>
      </c>
      <c r="B29" t="s">
        <v>186</v>
      </c>
    </row>
    <row r="31" spans="1:12" x14ac:dyDescent="0.25">
      <c r="A31" t="s">
        <v>115</v>
      </c>
      <c r="B31" t="s">
        <v>1</v>
      </c>
      <c r="C31" t="s">
        <v>2</v>
      </c>
      <c r="D31" s="7" t="s">
        <v>3</v>
      </c>
      <c r="E31" s="7" t="s">
        <v>4</v>
      </c>
      <c r="F31" t="s">
        <v>5</v>
      </c>
      <c r="G31" t="s">
        <v>6</v>
      </c>
      <c r="H31" t="s">
        <v>7</v>
      </c>
      <c r="I31" t="s">
        <v>8</v>
      </c>
      <c r="J31" t="s">
        <v>9</v>
      </c>
      <c r="K31" t="s">
        <v>10</v>
      </c>
      <c r="L31" t="s">
        <v>11</v>
      </c>
    </row>
    <row r="32" spans="1:12" x14ac:dyDescent="0.25">
      <c r="A32" t="s">
        <v>198</v>
      </c>
      <c r="B32" t="s">
        <v>15</v>
      </c>
      <c r="C32">
        <v>87.85</v>
      </c>
      <c r="D32" s="7">
        <v>31616</v>
      </c>
      <c r="E32" s="7">
        <v>2928</v>
      </c>
      <c r="F32">
        <v>914</v>
      </c>
      <c r="G32">
        <v>43</v>
      </c>
      <c r="H32">
        <v>31183</v>
      </c>
      <c r="I32">
        <v>2059109</v>
      </c>
      <c r="J32">
        <v>2027933</v>
      </c>
      <c r="K32">
        <v>0</v>
      </c>
      <c r="L32">
        <v>39482</v>
      </c>
    </row>
    <row r="33" spans="1:12" x14ac:dyDescent="0.25">
      <c r="A33" s="4" t="s">
        <v>198</v>
      </c>
      <c r="B33" s="4" t="s">
        <v>15</v>
      </c>
      <c r="C33" s="4">
        <v>81.34</v>
      </c>
      <c r="D33" s="18">
        <v>938</v>
      </c>
      <c r="E33" s="18">
        <v>111</v>
      </c>
      <c r="F33" s="4">
        <v>64</v>
      </c>
      <c r="G33" s="4">
        <v>31420</v>
      </c>
      <c r="H33" s="4">
        <v>32327</v>
      </c>
      <c r="I33" s="4">
        <v>2027909</v>
      </c>
      <c r="J33" s="4">
        <v>2027066</v>
      </c>
      <c r="K33" s="4">
        <v>0</v>
      </c>
      <c r="L33" s="4">
        <v>906</v>
      </c>
    </row>
    <row r="34" spans="1:12" x14ac:dyDescent="0.25">
      <c r="A34" t="s">
        <v>111</v>
      </c>
      <c r="C34" t="s">
        <v>101</v>
      </c>
      <c r="D34" s="7">
        <f>SUM(D32:D33)</f>
        <v>32554</v>
      </c>
    </row>
    <row r="35" spans="1:12" x14ac:dyDescent="0.25">
      <c r="A35">
        <f>(C32/100)*D32</f>
        <v>27774.655999999999</v>
      </c>
      <c r="C35" s="17" t="s">
        <v>102</v>
      </c>
      <c r="D35" s="7">
        <f>(A38/D34)/D34</f>
        <v>2.6928664486312332E-5</v>
      </c>
    </row>
    <row r="36" spans="1:12" x14ac:dyDescent="0.25">
      <c r="A36" s="4">
        <f>(C33/100)*D33</f>
        <v>762.9692</v>
      </c>
      <c r="C36" s="17" t="s">
        <v>103</v>
      </c>
      <c r="D36" s="7">
        <f>(C32/100)/D32</f>
        <v>2.7786563765182183E-5</v>
      </c>
    </row>
    <row r="37" spans="1:12" x14ac:dyDescent="0.25">
      <c r="A37">
        <f>SUM(A35:A36)</f>
        <v>28537.625199999999</v>
      </c>
      <c r="C37" t="s">
        <v>104</v>
      </c>
      <c r="D37" s="7">
        <v>32328</v>
      </c>
    </row>
    <row r="38" spans="1:12" x14ac:dyDescent="0.25">
      <c r="A38">
        <v>28538</v>
      </c>
      <c r="B38" t="s">
        <v>186</v>
      </c>
    </row>
    <row r="40" spans="1:12" x14ac:dyDescent="0.25">
      <c r="A40" t="s">
        <v>116</v>
      </c>
      <c r="B40" t="s">
        <v>1</v>
      </c>
      <c r="C40" t="s">
        <v>2</v>
      </c>
      <c r="D40" s="7" t="s">
        <v>3</v>
      </c>
      <c r="E40" s="7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9</v>
      </c>
      <c r="K40" t="s">
        <v>10</v>
      </c>
      <c r="L40" t="s">
        <v>11</v>
      </c>
    </row>
    <row r="41" spans="1:12" x14ac:dyDescent="0.25">
      <c r="A41" t="s">
        <v>199</v>
      </c>
      <c r="B41" t="s">
        <v>15</v>
      </c>
      <c r="C41">
        <v>84.1</v>
      </c>
      <c r="D41" s="7">
        <v>29263</v>
      </c>
      <c r="E41" s="7">
        <v>3384</v>
      </c>
      <c r="F41">
        <v>1268</v>
      </c>
      <c r="G41">
        <v>16625</v>
      </c>
      <c r="H41">
        <v>45151</v>
      </c>
      <c r="I41">
        <v>3104096</v>
      </c>
      <c r="J41">
        <v>3075366</v>
      </c>
      <c r="K41">
        <v>0</v>
      </c>
      <c r="L41">
        <v>31897</v>
      </c>
    </row>
    <row r="42" spans="1:12" x14ac:dyDescent="0.25">
      <c r="A42" s="4" t="s">
        <v>199</v>
      </c>
      <c r="B42" s="4" t="s">
        <v>15</v>
      </c>
      <c r="C42" s="4">
        <v>85.23</v>
      </c>
      <c r="D42" s="18">
        <v>16905</v>
      </c>
      <c r="E42" s="18">
        <v>1973</v>
      </c>
      <c r="F42" s="4">
        <v>524</v>
      </c>
      <c r="G42" s="4">
        <v>1</v>
      </c>
      <c r="H42" s="4">
        <v>16629</v>
      </c>
      <c r="I42" s="4">
        <v>3121431</v>
      </c>
      <c r="J42" s="4">
        <v>3104775</v>
      </c>
      <c r="K42" s="4">
        <v>0</v>
      </c>
      <c r="L42" s="4">
        <v>19207</v>
      </c>
    </row>
    <row r="43" spans="1:12" x14ac:dyDescent="0.25">
      <c r="A43" t="s">
        <v>111</v>
      </c>
      <c r="C43" t="s">
        <v>101</v>
      </c>
      <c r="D43" s="7">
        <f>SUM(D41:D42)</f>
        <v>46168</v>
      </c>
    </row>
    <row r="44" spans="1:12" x14ac:dyDescent="0.25">
      <c r="A44">
        <f>(C41/100)*D41</f>
        <v>24610.183000000001</v>
      </c>
      <c r="C44" s="17" t="s">
        <v>102</v>
      </c>
      <c r="D44" s="7">
        <f>(A47/D43)/D43</f>
        <v>1.8305554205218455E-5</v>
      </c>
    </row>
    <row r="45" spans="1:12" x14ac:dyDescent="0.25">
      <c r="A45" s="4">
        <f>(C42/100)*D42</f>
        <v>14408.131500000001</v>
      </c>
      <c r="C45" s="17" t="s">
        <v>103</v>
      </c>
      <c r="D45" s="7">
        <f>(C41/100)/D41</f>
        <v>2.8739363701602706E-5</v>
      </c>
    </row>
    <row r="46" spans="1:12" x14ac:dyDescent="0.25">
      <c r="A46">
        <f>SUM(A44:A45)</f>
        <v>39018.3145</v>
      </c>
      <c r="C46" t="s">
        <v>104</v>
      </c>
      <c r="D46" s="7">
        <v>45152</v>
      </c>
    </row>
    <row r="47" spans="1:12" x14ac:dyDescent="0.25">
      <c r="A47">
        <v>39018</v>
      </c>
      <c r="B47" t="s">
        <v>186</v>
      </c>
    </row>
    <row r="49" spans="1:12" x14ac:dyDescent="0.25">
      <c r="A49" t="s">
        <v>117</v>
      </c>
      <c r="B49" t="s">
        <v>1</v>
      </c>
      <c r="C49" t="s">
        <v>2</v>
      </c>
      <c r="D49" s="7" t="s">
        <v>3</v>
      </c>
      <c r="E49" s="7" t="s">
        <v>4</v>
      </c>
      <c r="F49" t="s">
        <v>5</v>
      </c>
      <c r="G49" t="s">
        <v>6</v>
      </c>
      <c r="H49" t="s">
        <v>7</v>
      </c>
      <c r="I49" t="s">
        <v>8</v>
      </c>
      <c r="J49" t="s">
        <v>9</v>
      </c>
      <c r="K49" t="s">
        <v>10</v>
      </c>
      <c r="L49" t="s">
        <v>11</v>
      </c>
    </row>
    <row r="50" spans="1:12" x14ac:dyDescent="0.25">
      <c r="A50" s="18" t="s">
        <v>200</v>
      </c>
      <c r="B50" s="4" t="s">
        <v>15</v>
      </c>
      <c r="C50" s="4">
        <v>87.52</v>
      </c>
      <c r="D50" s="18">
        <v>29699</v>
      </c>
      <c r="E50" s="18">
        <v>2917</v>
      </c>
      <c r="F50" s="4">
        <v>790</v>
      </c>
      <c r="G50" s="4">
        <v>15</v>
      </c>
      <c r="H50" s="4">
        <v>29183</v>
      </c>
      <c r="I50" s="4">
        <v>4179256</v>
      </c>
      <c r="J50" s="4">
        <v>4208694</v>
      </c>
      <c r="K50" s="4">
        <v>0</v>
      </c>
      <c r="L50" s="4">
        <v>36699</v>
      </c>
    </row>
    <row r="51" spans="1:12" x14ac:dyDescent="0.25">
      <c r="A51" t="s">
        <v>111</v>
      </c>
      <c r="C51" t="s">
        <v>101</v>
      </c>
      <c r="D51" s="7">
        <v>29699</v>
      </c>
    </row>
    <row r="52" spans="1:12" x14ac:dyDescent="0.25">
      <c r="A52" s="4">
        <f>(C50/100)*D50</f>
        <v>25992.5648</v>
      </c>
      <c r="C52" s="17" t="s">
        <v>102</v>
      </c>
      <c r="D52" s="7" t="s">
        <v>191</v>
      </c>
    </row>
    <row r="53" spans="1:12" x14ac:dyDescent="0.25">
      <c r="A53">
        <v>25993</v>
      </c>
      <c r="B53" t="s">
        <v>186</v>
      </c>
      <c r="C53" s="17" t="s">
        <v>103</v>
      </c>
      <c r="D53" s="7">
        <f>(C50/100)/D50</f>
        <v>2.9469005690427288E-5</v>
      </c>
    </row>
    <row r="54" spans="1:12" x14ac:dyDescent="0.25">
      <c r="C54" t="s">
        <v>104</v>
      </c>
      <c r="D54" s="7">
        <v>29183</v>
      </c>
    </row>
    <row r="56" spans="1:12" x14ac:dyDescent="0.25">
      <c r="A56" t="s">
        <v>118</v>
      </c>
      <c r="B56" t="s">
        <v>1</v>
      </c>
      <c r="C56" t="s">
        <v>2</v>
      </c>
      <c r="D56" s="7" t="s">
        <v>3</v>
      </c>
      <c r="E56" s="7" t="s">
        <v>4</v>
      </c>
      <c r="F56" t="s">
        <v>5</v>
      </c>
      <c r="G56" t="s">
        <v>6</v>
      </c>
      <c r="H56" t="s">
        <v>7</v>
      </c>
      <c r="I56" t="s">
        <v>8</v>
      </c>
      <c r="J56" t="s">
        <v>9</v>
      </c>
      <c r="K56" t="s">
        <v>10</v>
      </c>
      <c r="L56" t="s">
        <v>11</v>
      </c>
    </row>
    <row r="57" spans="1:12" x14ac:dyDescent="0.25">
      <c r="A57" t="s">
        <v>201</v>
      </c>
      <c r="B57" t="s">
        <v>16</v>
      </c>
      <c r="C57">
        <v>88.56</v>
      </c>
      <c r="D57" s="7">
        <v>29486</v>
      </c>
      <c r="E57" s="7">
        <v>2516</v>
      </c>
      <c r="F57">
        <v>856</v>
      </c>
      <c r="G57">
        <v>2852</v>
      </c>
      <c r="H57">
        <v>31802</v>
      </c>
      <c r="I57">
        <v>21121602</v>
      </c>
      <c r="J57">
        <v>21092438</v>
      </c>
      <c r="K57">
        <v>0</v>
      </c>
      <c r="L57">
        <v>37816</v>
      </c>
    </row>
    <row r="58" spans="1:12" x14ac:dyDescent="0.25">
      <c r="A58" t="s">
        <v>201</v>
      </c>
      <c r="B58" t="s">
        <v>16</v>
      </c>
      <c r="C58">
        <v>84.94</v>
      </c>
      <c r="D58" s="7">
        <v>2237</v>
      </c>
      <c r="E58" s="7">
        <v>220</v>
      </c>
      <c r="F58">
        <v>117</v>
      </c>
      <c r="G58">
        <v>2</v>
      </c>
      <c r="H58">
        <v>2204</v>
      </c>
      <c r="I58">
        <v>21123750</v>
      </c>
      <c r="J58">
        <v>21121597</v>
      </c>
      <c r="K58">
        <v>0</v>
      </c>
      <c r="L58">
        <v>2535</v>
      </c>
    </row>
    <row r="59" spans="1:12" x14ac:dyDescent="0.25">
      <c r="A59" s="4" t="s">
        <v>201</v>
      </c>
      <c r="B59" s="4" t="s">
        <v>16</v>
      </c>
      <c r="C59" s="4">
        <v>76.11</v>
      </c>
      <c r="D59" s="18">
        <v>699</v>
      </c>
      <c r="E59" s="18">
        <v>142</v>
      </c>
      <c r="F59" s="4">
        <v>25</v>
      </c>
      <c r="G59" s="4">
        <v>2202</v>
      </c>
      <c r="H59" s="4">
        <v>2887</v>
      </c>
      <c r="I59" s="4">
        <v>3944488</v>
      </c>
      <c r="J59" s="4">
        <v>3943802</v>
      </c>
      <c r="K59" s="4">
        <v>0</v>
      </c>
      <c r="L59" s="4"/>
    </row>
    <row r="60" spans="1:12" x14ac:dyDescent="0.25">
      <c r="A60" t="s">
        <v>111</v>
      </c>
      <c r="C60" t="s">
        <v>101</v>
      </c>
      <c r="D60" s="7">
        <f>SUM(D57:D59)</f>
        <v>32422</v>
      </c>
    </row>
    <row r="61" spans="1:12" x14ac:dyDescent="0.25">
      <c r="A61">
        <f>(C57/100)*D57</f>
        <v>26112.801600000003</v>
      </c>
      <c r="C61" s="17" t="s">
        <v>102</v>
      </c>
      <c r="D61" s="7">
        <f>(A65/D60)/D60</f>
        <v>2.71550398492528E-5</v>
      </c>
    </row>
    <row r="62" spans="1:12" x14ac:dyDescent="0.25">
      <c r="A62">
        <f t="shared" ref="A62:A63" si="2">(C58/100)*D58</f>
        <v>1900.1077999999998</v>
      </c>
      <c r="C62" s="17" t="s">
        <v>103</v>
      </c>
      <c r="D62" s="7">
        <f>(C57/100)/D57</f>
        <v>3.0034592688055349E-5</v>
      </c>
    </row>
    <row r="63" spans="1:12" x14ac:dyDescent="0.25">
      <c r="A63" s="4">
        <f t="shared" si="2"/>
        <v>532.00890000000004</v>
      </c>
      <c r="C63" t="s">
        <v>104</v>
      </c>
      <c r="D63" s="7">
        <v>31804</v>
      </c>
    </row>
    <row r="64" spans="1:12" x14ac:dyDescent="0.25">
      <c r="A64">
        <f>SUM(A61:A63)</f>
        <v>28544.918300000005</v>
      </c>
    </row>
    <row r="65" spans="1:12" x14ac:dyDescent="0.25">
      <c r="A65">
        <v>28545</v>
      </c>
      <c r="B65" t="s">
        <v>186</v>
      </c>
    </row>
    <row r="67" spans="1:12" x14ac:dyDescent="0.25">
      <c r="A67" t="s">
        <v>119</v>
      </c>
      <c r="B67" t="s">
        <v>1</v>
      </c>
      <c r="C67" t="s">
        <v>2</v>
      </c>
      <c r="D67" s="7" t="s">
        <v>3</v>
      </c>
      <c r="E67" s="7" t="s">
        <v>4</v>
      </c>
      <c r="F67" t="s">
        <v>5</v>
      </c>
      <c r="G67" t="s">
        <v>6</v>
      </c>
      <c r="H67" t="s">
        <v>7</v>
      </c>
      <c r="I67" t="s">
        <v>8</v>
      </c>
      <c r="J67" t="s">
        <v>9</v>
      </c>
      <c r="K67" t="s">
        <v>10</v>
      </c>
      <c r="L67" t="s">
        <v>11</v>
      </c>
    </row>
    <row r="68" spans="1:12" x14ac:dyDescent="0.25">
      <c r="A68" t="s">
        <v>202</v>
      </c>
      <c r="B68" t="s">
        <v>17</v>
      </c>
      <c r="C68">
        <v>85.1</v>
      </c>
      <c r="D68" s="7">
        <v>27754</v>
      </c>
      <c r="E68" s="7">
        <v>2991</v>
      </c>
      <c r="F68">
        <v>1145</v>
      </c>
      <c r="G68">
        <v>22</v>
      </c>
      <c r="H68">
        <v>27104</v>
      </c>
      <c r="I68">
        <v>488235</v>
      </c>
      <c r="J68">
        <v>515514</v>
      </c>
      <c r="K68">
        <v>0</v>
      </c>
      <c r="L68">
        <v>32396</v>
      </c>
    </row>
    <row r="69" spans="1:12" x14ac:dyDescent="0.25">
      <c r="A69" s="4" t="s">
        <v>202</v>
      </c>
      <c r="B69" s="4" t="s">
        <v>17</v>
      </c>
      <c r="C69" s="4">
        <v>81.680000000000007</v>
      </c>
      <c r="D69" s="18">
        <v>2063</v>
      </c>
      <c r="E69" s="18">
        <v>282</v>
      </c>
      <c r="F69" s="4">
        <v>96</v>
      </c>
      <c r="G69" s="4">
        <v>27109</v>
      </c>
      <c r="H69" s="4">
        <v>29099</v>
      </c>
      <c r="I69" s="4">
        <v>516008</v>
      </c>
      <c r="J69" s="4">
        <v>518046</v>
      </c>
      <c r="K69" s="4">
        <v>0</v>
      </c>
      <c r="L69" s="4">
        <v>1986</v>
      </c>
    </row>
    <row r="70" spans="1:12" x14ac:dyDescent="0.25">
      <c r="A70" t="s">
        <v>111</v>
      </c>
      <c r="C70" t="s">
        <v>101</v>
      </c>
      <c r="D70" s="7">
        <f>SUM(D68:D69)</f>
        <v>29817</v>
      </c>
    </row>
    <row r="71" spans="1:12" x14ac:dyDescent="0.25">
      <c r="A71">
        <f>(C68/100)*D68</f>
        <v>23618.653999999999</v>
      </c>
      <c r="C71" s="17" t="s">
        <v>102</v>
      </c>
      <c r="D71" s="7">
        <f>(A74/D70)/D70</f>
        <v>2.8461729595664409E-5</v>
      </c>
    </row>
    <row r="72" spans="1:12" x14ac:dyDescent="0.25">
      <c r="A72" s="4">
        <f>(C69/100)*D69</f>
        <v>1685.0584000000001</v>
      </c>
      <c r="C72" s="17" t="s">
        <v>103</v>
      </c>
      <c r="D72" s="7">
        <f>(C68/100)/D68</f>
        <v>3.0662246883332129E-5</v>
      </c>
    </row>
    <row r="73" spans="1:12" x14ac:dyDescent="0.25">
      <c r="A73">
        <f>SUM(A71:A72)</f>
        <v>25303.7124</v>
      </c>
      <c r="C73" t="s">
        <v>104</v>
      </c>
      <c r="D73" s="7">
        <v>29099</v>
      </c>
    </row>
    <row r="74" spans="1:12" x14ac:dyDescent="0.25">
      <c r="A74">
        <v>25304</v>
      </c>
      <c r="B74" t="s">
        <v>186</v>
      </c>
    </row>
    <row r="76" spans="1:12" x14ac:dyDescent="0.25">
      <c r="A76" t="s">
        <v>120</v>
      </c>
      <c r="B76" t="s">
        <v>1</v>
      </c>
      <c r="C76" t="s">
        <v>2</v>
      </c>
      <c r="D76" s="7" t="s">
        <v>3</v>
      </c>
      <c r="E76" s="7" t="s">
        <v>4</v>
      </c>
      <c r="F76" t="s">
        <v>5</v>
      </c>
      <c r="G76" t="s">
        <v>6</v>
      </c>
      <c r="H76" t="s">
        <v>7</v>
      </c>
      <c r="I76" t="s">
        <v>8</v>
      </c>
      <c r="J76" t="s">
        <v>9</v>
      </c>
      <c r="K76" t="s">
        <v>10</v>
      </c>
      <c r="L76" t="s">
        <v>11</v>
      </c>
    </row>
    <row r="77" spans="1:12" s="7" customFormat="1" x14ac:dyDescent="0.25">
      <c r="A77" s="5" t="s">
        <v>203</v>
      </c>
      <c r="B77" s="5" t="s">
        <v>29</v>
      </c>
      <c r="C77" s="7">
        <v>85.18</v>
      </c>
      <c r="D77" s="7">
        <v>27561</v>
      </c>
      <c r="E77" s="7">
        <v>2896</v>
      </c>
      <c r="F77" s="7">
        <v>1189</v>
      </c>
      <c r="G77" s="7">
        <v>1</v>
      </c>
      <c r="H77" s="7">
        <v>26790</v>
      </c>
      <c r="I77" s="7">
        <v>3507041</v>
      </c>
      <c r="J77" s="7">
        <v>3534183</v>
      </c>
      <c r="K77" s="7">
        <v>0</v>
      </c>
      <c r="L77" s="7">
        <v>31105</v>
      </c>
    </row>
    <row r="78" spans="1:12" s="7" customFormat="1" x14ac:dyDescent="0.25">
      <c r="A78" s="20" t="s">
        <v>203</v>
      </c>
      <c r="B78" s="20" t="s">
        <v>29</v>
      </c>
      <c r="C78" s="18">
        <v>86.39</v>
      </c>
      <c r="D78" s="18">
        <v>169</v>
      </c>
      <c r="E78" s="18">
        <v>23</v>
      </c>
      <c r="F78" s="18">
        <v>0</v>
      </c>
      <c r="G78" s="18">
        <v>26785</v>
      </c>
      <c r="H78" s="18">
        <v>26953</v>
      </c>
      <c r="I78" s="18">
        <v>3534745</v>
      </c>
      <c r="J78" s="18">
        <v>3534913</v>
      </c>
      <c r="K78" s="21">
        <v>5.9999999999999998E-48</v>
      </c>
      <c r="L78" s="18">
        <v>201</v>
      </c>
    </row>
    <row r="79" spans="1:12" s="7" customFormat="1" x14ac:dyDescent="0.25">
      <c r="A79" s="5" t="s">
        <v>111</v>
      </c>
      <c r="B79" s="5"/>
      <c r="C79" s="7" t="s">
        <v>101</v>
      </c>
      <c r="D79" s="7">
        <f>SUM(D77:D78)</f>
        <v>27730</v>
      </c>
      <c r="K79" s="8"/>
    </row>
    <row r="80" spans="1:12" x14ac:dyDescent="0.25">
      <c r="A80">
        <f>(C77/100)*D77</f>
        <v>23476.459800000004</v>
      </c>
      <c r="C80" s="17" t="s">
        <v>102</v>
      </c>
      <c r="D80" s="7">
        <f>(A83/D79)/D79</f>
        <v>3.0719696876102555E-5</v>
      </c>
      <c r="K80" s="1"/>
    </row>
    <row r="81" spans="1:12" x14ac:dyDescent="0.25">
      <c r="A81" s="4">
        <f>(C78/100)*D78</f>
        <v>145.9991</v>
      </c>
      <c r="C81" s="17" t="s">
        <v>103</v>
      </c>
      <c r="D81" s="7">
        <f>(C77/100)/D77</f>
        <v>3.0905990348681111E-5</v>
      </c>
      <c r="K81" s="1"/>
    </row>
    <row r="82" spans="1:12" x14ac:dyDescent="0.25">
      <c r="A82">
        <f>SUM(A80:A81)</f>
        <v>23622.458900000005</v>
      </c>
      <c r="C82" t="s">
        <v>104</v>
      </c>
      <c r="D82" s="7">
        <v>26983</v>
      </c>
      <c r="K82" s="1"/>
    </row>
    <row r="83" spans="1:12" x14ac:dyDescent="0.25">
      <c r="A83">
        <v>23622</v>
      </c>
      <c r="B83" t="s">
        <v>186</v>
      </c>
      <c r="K83" s="1"/>
    </row>
    <row r="84" spans="1:12" x14ac:dyDescent="0.25">
      <c r="K84" s="1"/>
    </row>
    <row r="85" spans="1:12" x14ac:dyDescent="0.25">
      <c r="A85" t="s">
        <v>121</v>
      </c>
      <c r="B85" t="s">
        <v>1</v>
      </c>
      <c r="C85" t="s">
        <v>2</v>
      </c>
      <c r="D85" s="7" t="s">
        <v>3</v>
      </c>
      <c r="E85" s="7" t="s">
        <v>4</v>
      </c>
      <c r="F85" t="s">
        <v>5</v>
      </c>
      <c r="G85" t="s">
        <v>6</v>
      </c>
      <c r="H85" t="s">
        <v>7</v>
      </c>
      <c r="I85" t="s">
        <v>8</v>
      </c>
      <c r="J85" t="s">
        <v>9</v>
      </c>
      <c r="K85" t="s">
        <v>10</v>
      </c>
      <c r="L85" t="s">
        <v>11</v>
      </c>
    </row>
    <row r="86" spans="1:12" x14ac:dyDescent="0.25">
      <c r="A86" t="s">
        <v>204</v>
      </c>
      <c r="B86" t="s">
        <v>18</v>
      </c>
      <c r="C86">
        <v>88.38</v>
      </c>
      <c r="D86" s="7">
        <v>28467</v>
      </c>
      <c r="E86" s="7">
        <v>2455</v>
      </c>
      <c r="F86">
        <v>854</v>
      </c>
      <c r="G86">
        <v>6039</v>
      </c>
      <c r="H86">
        <v>33934</v>
      </c>
      <c r="I86">
        <v>2864459</v>
      </c>
      <c r="J86">
        <v>2836276</v>
      </c>
      <c r="K86">
        <v>0</v>
      </c>
      <c r="L86">
        <v>36247</v>
      </c>
    </row>
    <row r="87" spans="1:12" x14ac:dyDescent="0.25">
      <c r="A87" t="s">
        <v>204</v>
      </c>
      <c r="B87" t="s">
        <v>18</v>
      </c>
      <c r="C87">
        <v>85.56</v>
      </c>
      <c r="D87" s="7">
        <v>3794</v>
      </c>
      <c r="E87" s="7">
        <v>390</v>
      </c>
      <c r="F87">
        <v>158</v>
      </c>
      <c r="G87">
        <v>2171</v>
      </c>
      <c r="H87">
        <v>5887</v>
      </c>
      <c r="I87">
        <v>2868171</v>
      </c>
      <c r="J87">
        <v>2864459</v>
      </c>
      <c r="K87">
        <v>0</v>
      </c>
      <c r="L87">
        <v>4361</v>
      </c>
    </row>
    <row r="88" spans="1:12" x14ac:dyDescent="0.25">
      <c r="A88" s="4" t="s">
        <v>204</v>
      </c>
      <c r="B88" s="4" t="s">
        <v>18</v>
      </c>
      <c r="C88" s="4">
        <v>90.18</v>
      </c>
      <c r="D88" s="18">
        <v>2107</v>
      </c>
      <c r="E88" s="18">
        <v>143</v>
      </c>
      <c r="F88" s="4">
        <v>64</v>
      </c>
      <c r="G88" s="4">
        <v>1</v>
      </c>
      <c r="H88" s="4">
        <v>2065</v>
      </c>
      <c r="I88" s="4">
        <v>2870274</v>
      </c>
      <c r="J88" s="4">
        <v>2868190</v>
      </c>
      <c r="K88" s="4">
        <v>0</v>
      </c>
      <c r="L88" s="4">
        <v>2848</v>
      </c>
    </row>
    <row r="89" spans="1:12" x14ac:dyDescent="0.25">
      <c r="A89" t="s">
        <v>111</v>
      </c>
      <c r="C89" t="s">
        <v>101</v>
      </c>
      <c r="D89" s="7">
        <f>SUM(D86:D88)</f>
        <v>34368</v>
      </c>
    </row>
    <row r="90" spans="1:12" x14ac:dyDescent="0.25">
      <c r="A90">
        <f>(C86/100)*D86</f>
        <v>25159.134599999998</v>
      </c>
      <c r="C90" s="17" t="s">
        <v>102</v>
      </c>
      <c r="D90" s="7">
        <f>(A94/D89)/D89</f>
        <v>2.565699378443938E-5</v>
      </c>
    </row>
    <row r="91" spans="1:12" x14ac:dyDescent="0.25">
      <c r="A91">
        <f t="shared" ref="A91:A92" si="3">(C87/100)*D87</f>
        <v>3246.1464000000001</v>
      </c>
      <c r="C91" s="17" t="s">
        <v>103</v>
      </c>
      <c r="D91" s="7">
        <f>(C86/100)/D86</f>
        <v>3.104647486563389E-5</v>
      </c>
    </row>
    <row r="92" spans="1:12" x14ac:dyDescent="0.25">
      <c r="A92" s="4">
        <f t="shared" si="3"/>
        <v>1900.0926000000002</v>
      </c>
      <c r="C92" t="s">
        <v>104</v>
      </c>
      <c r="D92" s="7">
        <v>33934</v>
      </c>
    </row>
    <row r="93" spans="1:12" x14ac:dyDescent="0.25">
      <c r="A93">
        <f>SUM(A90:A92)</f>
        <v>30305.373599999999</v>
      </c>
    </row>
    <row r="94" spans="1:12" x14ac:dyDescent="0.25">
      <c r="A94">
        <v>30305</v>
      </c>
      <c r="B94" t="s">
        <v>186</v>
      </c>
    </row>
    <row r="95" spans="1:12" x14ac:dyDescent="0.25">
      <c r="A95" s="7"/>
    </row>
    <row r="96" spans="1:12" x14ac:dyDescent="0.25">
      <c r="A96" s="7" t="s">
        <v>122</v>
      </c>
      <c r="B96" t="s">
        <v>1</v>
      </c>
      <c r="C96" t="s">
        <v>2</v>
      </c>
      <c r="D96" s="7" t="s">
        <v>3</v>
      </c>
      <c r="E96" s="7" t="s">
        <v>4</v>
      </c>
      <c r="F96" t="s">
        <v>5</v>
      </c>
      <c r="G96" t="s">
        <v>6</v>
      </c>
      <c r="H96" t="s">
        <v>7</v>
      </c>
      <c r="I96" t="s">
        <v>8</v>
      </c>
      <c r="J96" t="s">
        <v>9</v>
      </c>
      <c r="K96" t="s">
        <v>10</v>
      </c>
      <c r="L96" t="s">
        <v>11</v>
      </c>
    </row>
    <row r="97" spans="1:12" x14ac:dyDescent="0.25">
      <c r="A97" s="18" t="s">
        <v>205</v>
      </c>
      <c r="B97" s="4" t="s">
        <v>19</v>
      </c>
      <c r="C97" s="4">
        <v>90</v>
      </c>
      <c r="D97" s="18">
        <v>28709</v>
      </c>
      <c r="E97" s="18">
        <v>2034</v>
      </c>
      <c r="F97" s="4">
        <v>697</v>
      </c>
      <c r="G97" s="4">
        <v>3</v>
      </c>
      <c r="H97" s="4">
        <v>28176</v>
      </c>
      <c r="I97" s="4">
        <v>31954</v>
      </c>
      <c r="J97" s="4">
        <v>60500</v>
      </c>
      <c r="K97" s="4">
        <v>0</v>
      </c>
      <c r="L97" s="4">
        <v>39336</v>
      </c>
    </row>
    <row r="98" spans="1:12" x14ac:dyDescent="0.25">
      <c r="A98" s="7" t="s">
        <v>111</v>
      </c>
      <c r="C98" t="s">
        <v>101</v>
      </c>
      <c r="D98" s="7">
        <v>28709</v>
      </c>
    </row>
    <row r="99" spans="1:12" x14ac:dyDescent="0.25">
      <c r="A99" s="18">
        <f>(C97/100)*D97</f>
        <v>25838.100000000002</v>
      </c>
      <c r="C99" s="17" t="s">
        <v>102</v>
      </c>
      <c r="D99" s="7" t="s">
        <v>191</v>
      </c>
    </row>
    <row r="100" spans="1:12" x14ac:dyDescent="0.25">
      <c r="A100" s="7">
        <v>25838</v>
      </c>
      <c r="B100" t="s">
        <v>186</v>
      </c>
      <c r="C100" s="17" t="s">
        <v>103</v>
      </c>
      <c r="D100" s="7">
        <f>(C97/100)/D97</f>
        <v>3.1349054303528512E-5</v>
      </c>
    </row>
    <row r="101" spans="1:12" x14ac:dyDescent="0.25">
      <c r="A101" s="7"/>
      <c r="C101" t="s">
        <v>104</v>
      </c>
      <c r="D101" s="7">
        <v>28189</v>
      </c>
    </row>
    <row r="102" spans="1:12" x14ac:dyDescent="0.25">
      <c r="A102" s="7"/>
    </row>
    <row r="103" spans="1:12" x14ac:dyDescent="0.25">
      <c r="A103" s="7" t="s">
        <v>123</v>
      </c>
      <c r="B103" t="s">
        <v>1</v>
      </c>
      <c r="C103" t="s">
        <v>2</v>
      </c>
      <c r="D103" s="7" t="s">
        <v>3</v>
      </c>
      <c r="E103" s="7" t="s">
        <v>4</v>
      </c>
      <c r="F103" t="s">
        <v>5</v>
      </c>
      <c r="G103" t="s">
        <v>6</v>
      </c>
      <c r="H103" t="s">
        <v>7</v>
      </c>
      <c r="I103" t="s">
        <v>8</v>
      </c>
      <c r="J103" t="s">
        <v>9</v>
      </c>
      <c r="K103" t="s">
        <v>10</v>
      </c>
      <c r="L103" t="s">
        <v>11</v>
      </c>
    </row>
    <row r="104" spans="1:12" x14ac:dyDescent="0.25">
      <c r="A104" s="18" t="s">
        <v>206</v>
      </c>
      <c r="B104" s="4" t="s">
        <v>20</v>
      </c>
      <c r="C104" s="4">
        <v>88.11</v>
      </c>
      <c r="D104" s="18">
        <v>27306</v>
      </c>
      <c r="E104" s="18">
        <v>2391</v>
      </c>
      <c r="F104" s="4">
        <v>857</v>
      </c>
      <c r="G104" s="4">
        <v>1</v>
      </c>
      <c r="H104" s="4">
        <v>26826</v>
      </c>
      <c r="I104" s="4">
        <v>6313931</v>
      </c>
      <c r="J104" s="4">
        <v>6287003</v>
      </c>
      <c r="K104" s="4">
        <v>0</v>
      </c>
      <c r="L104" s="4">
        <v>38354</v>
      </c>
    </row>
    <row r="105" spans="1:12" x14ac:dyDescent="0.25">
      <c r="A105" s="7" t="s">
        <v>111</v>
      </c>
      <c r="C105" t="s">
        <v>101</v>
      </c>
      <c r="D105" s="7">
        <v>27306</v>
      </c>
    </row>
    <row r="106" spans="1:12" x14ac:dyDescent="0.25">
      <c r="A106" s="18">
        <f>(C104/100)*D104</f>
        <v>24059.316599999998</v>
      </c>
      <c r="C106" s="17" t="s">
        <v>102</v>
      </c>
      <c r="D106" s="7" t="s">
        <v>191</v>
      </c>
    </row>
    <row r="107" spans="1:12" x14ac:dyDescent="0.25">
      <c r="A107" s="7">
        <v>24059</v>
      </c>
      <c r="B107" t="s">
        <v>186</v>
      </c>
      <c r="C107" s="17" t="s">
        <v>103</v>
      </c>
      <c r="D107" s="7">
        <f>(C104/100)/D104</f>
        <v>3.2267633487145683E-5</v>
      </c>
    </row>
    <row r="108" spans="1:12" x14ac:dyDescent="0.25">
      <c r="A108" s="7"/>
      <c r="C108" t="s">
        <v>104</v>
      </c>
      <c r="D108" s="7">
        <v>26826</v>
      </c>
    </row>
    <row r="109" spans="1:12" x14ac:dyDescent="0.25">
      <c r="A109" s="7"/>
    </row>
    <row r="110" spans="1:12" x14ac:dyDescent="0.25">
      <c r="A110" s="7" t="s">
        <v>124</v>
      </c>
      <c r="B110" t="s">
        <v>1</v>
      </c>
      <c r="C110" t="s">
        <v>2</v>
      </c>
      <c r="D110" s="7" t="s">
        <v>3</v>
      </c>
      <c r="E110" s="7" t="s">
        <v>4</v>
      </c>
      <c r="F110" t="s">
        <v>5</v>
      </c>
      <c r="G110" t="s">
        <v>6</v>
      </c>
      <c r="H110" t="s">
        <v>7</v>
      </c>
      <c r="I110" t="s">
        <v>8</v>
      </c>
      <c r="J110" t="s">
        <v>9</v>
      </c>
      <c r="K110" t="s">
        <v>10</v>
      </c>
      <c r="L110" t="s">
        <v>11</v>
      </c>
    </row>
    <row r="111" spans="1:12" x14ac:dyDescent="0.25">
      <c r="A111" s="18" t="s">
        <v>207</v>
      </c>
      <c r="B111" s="4" t="s">
        <v>21</v>
      </c>
      <c r="C111" s="4">
        <v>91.01</v>
      </c>
      <c r="D111" s="18">
        <v>28053</v>
      </c>
      <c r="E111" s="18">
        <v>1901</v>
      </c>
      <c r="F111" s="4">
        <v>620</v>
      </c>
      <c r="G111" s="4">
        <v>1</v>
      </c>
      <c r="H111" s="4">
        <v>27655</v>
      </c>
      <c r="I111" s="4">
        <v>2937316</v>
      </c>
      <c r="J111" s="4">
        <v>295146</v>
      </c>
      <c r="K111" s="4">
        <v>0</v>
      </c>
      <c r="L111" s="4">
        <v>39206</v>
      </c>
    </row>
    <row r="112" spans="1:12" x14ac:dyDescent="0.25">
      <c r="A112" s="7" t="s">
        <v>111</v>
      </c>
      <c r="C112" t="s">
        <v>101</v>
      </c>
      <c r="D112" s="7">
        <v>28053</v>
      </c>
    </row>
    <row r="113" spans="1:12" x14ac:dyDescent="0.25">
      <c r="A113" s="4">
        <f>(C111/100)*D111</f>
        <v>25531.0353</v>
      </c>
      <c r="C113" s="17" t="s">
        <v>102</v>
      </c>
      <c r="D113" s="7" t="s">
        <v>191</v>
      </c>
    </row>
    <row r="114" spans="1:12" x14ac:dyDescent="0.25">
      <c r="A114">
        <v>25531</v>
      </c>
      <c r="B114" t="s">
        <v>186</v>
      </c>
      <c r="C114" s="17" t="s">
        <v>103</v>
      </c>
      <c r="D114" s="7">
        <f>(C111/100)/D111</f>
        <v>3.2442163048515314E-5</v>
      </c>
    </row>
    <row r="115" spans="1:12" x14ac:dyDescent="0.25">
      <c r="C115" t="s">
        <v>104</v>
      </c>
      <c r="D115" s="7">
        <v>27656</v>
      </c>
    </row>
    <row r="117" spans="1:12" x14ac:dyDescent="0.25">
      <c r="A117" t="s">
        <v>125</v>
      </c>
      <c r="B117" t="s">
        <v>1</v>
      </c>
      <c r="C117" t="s">
        <v>2</v>
      </c>
      <c r="D117" s="7" t="s">
        <v>3</v>
      </c>
      <c r="E117" s="7" t="s">
        <v>4</v>
      </c>
      <c r="F117" t="s">
        <v>5</v>
      </c>
      <c r="G117" t="s">
        <v>6</v>
      </c>
      <c r="H117" t="s">
        <v>7</v>
      </c>
      <c r="I117" t="s">
        <v>8</v>
      </c>
      <c r="J117" t="s">
        <v>9</v>
      </c>
      <c r="K117" t="s">
        <v>10</v>
      </c>
      <c r="L117" t="s">
        <v>11</v>
      </c>
    </row>
    <row r="118" spans="1:12" x14ac:dyDescent="0.25">
      <c r="A118" t="s">
        <v>208</v>
      </c>
      <c r="B118" t="s">
        <v>14</v>
      </c>
      <c r="C118">
        <v>84.14</v>
      </c>
      <c r="D118" s="7">
        <v>25913</v>
      </c>
      <c r="E118" s="7">
        <v>2932</v>
      </c>
      <c r="F118">
        <v>1177</v>
      </c>
      <c r="G118">
        <v>7909</v>
      </c>
      <c r="H118">
        <v>33158</v>
      </c>
      <c r="I118">
        <v>1689588</v>
      </c>
      <c r="J118">
        <v>171498</v>
      </c>
      <c r="K118">
        <v>0</v>
      </c>
      <c r="L118">
        <v>28173</v>
      </c>
    </row>
    <row r="119" spans="1:12" x14ac:dyDescent="0.25">
      <c r="A119" t="s">
        <v>208</v>
      </c>
      <c r="B119" t="s">
        <v>14</v>
      </c>
      <c r="C119">
        <v>85.96</v>
      </c>
      <c r="D119" s="7">
        <v>4166</v>
      </c>
      <c r="E119" s="7">
        <v>433</v>
      </c>
      <c r="F119">
        <v>152</v>
      </c>
      <c r="G119">
        <v>36984</v>
      </c>
      <c r="H119">
        <v>41065</v>
      </c>
      <c r="I119">
        <v>1718410</v>
      </c>
      <c r="J119">
        <v>1722507</v>
      </c>
      <c r="K119">
        <v>0</v>
      </c>
      <c r="L119">
        <v>4810</v>
      </c>
    </row>
    <row r="120" spans="1:12" x14ac:dyDescent="0.25">
      <c r="A120" t="s">
        <v>208</v>
      </c>
      <c r="B120" t="s">
        <v>14</v>
      </c>
      <c r="C120">
        <v>83.21</v>
      </c>
      <c r="D120" s="7">
        <v>3491</v>
      </c>
      <c r="E120" s="7">
        <v>378</v>
      </c>
      <c r="F120">
        <v>208</v>
      </c>
      <c r="G120">
        <v>33241</v>
      </c>
      <c r="H120">
        <v>36593</v>
      </c>
      <c r="I120">
        <v>1714994</v>
      </c>
      <c r="J120">
        <v>1718414</v>
      </c>
      <c r="K120">
        <v>0</v>
      </c>
      <c r="L120">
        <v>3653</v>
      </c>
    </row>
    <row r="121" spans="1:12" x14ac:dyDescent="0.25">
      <c r="A121" t="s">
        <v>208</v>
      </c>
      <c r="B121" t="s">
        <v>14</v>
      </c>
      <c r="C121">
        <v>85.32</v>
      </c>
      <c r="D121" s="7">
        <v>3168</v>
      </c>
      <c r="E121" s="7">
        <v>366</v>
      </c>
      <c r="F121">
        <v>99</v>
      </c>
      <c r="G121">
        <v>127</v>
      </c>
      <c r="H121">
        <v>3240</v>
      </c>
      <c r="I121">
        <v>1678727</v>
      </c>
      <c r="J121">
        <v>1681849</v>
      </c>
      <c r="K121">
        <v>0</v>
      </c>
      <c r="L121">
        <v>3589</v>
      </c>
    </row>
    <row r="122" spans="1:12" x14ac:dyDescent="0.25">
      <c r="A122" t="s">
        <v>208</v>
      </c>
      <c r="B122" t="s">
        <v>14</v>
      </c>
      <c r="C122">
        <v>80.27</v>
      </c>
      <c r="D122" s="7">
        <v>2848</v>
      </c>
      <c r="E122" s="7">
        <v>349</v>
      </c>
      <c r="F122">
        <v>213</v>
      </c>
      <c r="G122">
        <v>41120</v>
      </c>
      <c r="H122">
        <v>43850</v>
      </c>
      <c r="I122">
        <v>1722503</v>
      </c>
      <c r="J122">
        <v>1725254</v>
      </c>
      <c r="K122">
        <v>0</v>
      </c>
      <c r="L122">
        <v>2596</v>
      </c>
    </row>
    <row r="123" spans="1:12" x14ac:dyDescent="0.25">
      <c r="A123" t="s">
        <v>208</v>
      </c>
      <c r="B123" t="s">
        <v>14</v>
      </c>
      <c r="C123">
        <v>82.61</v>
      </c>
      <c r="D123" s="7">
        <v>1248</v>
      </c>
      <c r="E123" s="7">
        <v>166</v>
      </c>
      <c r="F123">
        <v>51</v>
      </c>
      <c r="G123">
        <v>4818</v>
      </c>
      <c r="H123">
        <v>6025</v>
      </c>
      <c r="I123">
        <v>1686074</v>
      </c>
      <c r="J123">
        <v>1687310</v>
      </c>
      <c r="K123">
        <v>0</v>
      </c>
      <c r="L123">
        <v>1251</v>
      </c>
    </row>
    <row r="124" spans="1:12" x14ac:dyDescent="0.25">
      <c r="A124" t="s">
        <v>208</v>
      </c>
      <c r="B124" t="s">
        <v>14</v>
      </c>
      <c r="C124">
        <v>77.14</v>
      </c>
      <c r="D124" s="7">
        <v>1194</v>
      </c>
      <c r="E124" s="7">
        <v>160</v>
      </c>
      <c r="F124">
        <v>113</v>
      </c>
      <c r="G124">
        <v>6763</v>
      </c>
      <c r="H124">
        <v>7904</v>
      </c>
      <c r="I124">
        <v>1688278</v>
      </c>
      <c r="J124">
        <v>1689410</v>
      </c>
      <c r="K124">
        <v>0</v>
      </c>
      <c r="L124">
        <v>935</v>
      </c>
    </row>
    <row r="125" spans="1:12" x14ac:dyDescent="0.25">
      <c r="A125" s="4" t="s">
        <v>208</v>
      </c>
      <c r="B125" s="4" t="s">
        <v>14</v>
      </c>
      <c r="C125" s="4">
        <v>81.64</v>
      </c>
      <c r="D125" s="18">
        <v>512</v>
      </c>
      <c r="E125" s="18">
        <v>71</v>
      </c>
      <c r="F125" s="4">
        <v>23</v>
      </c>
      <c r="G125" s="4">
        <v>3706</v>
      </c>
      <c r="H125" s="4">
        <v>1684642</v>
      </c>
      <c r="I125" s="4">
        <v>4204</v>
      </c>
      <c r="J125" s="4">
        <v>1685143</v>
      </c>
      <c r="K125" s="19">
        <v>1E-134</v>
      </c>
      <c r="L125" s="4">
        <v>489</v>
      </c>
    </row>
    <row r="126" spans="1:12" x14ac:dyDescent="0.25">
      <c r="A126" t="s">
        <v>111</v>
      </c>
      <c r="C126" t="s">
        <v>101</v>
      </c>
      <c r="D126" s="7">
        <f>SUM(D118:D125)</f>
        <v>42540</v>
      </c>
      <c r="K126" s="1"/>
    </row>
    <row r="127" spans="1:12" x14ac:dyDescent="0.25">
      <c r="A127">
        <f>(C118/100)*D118</f>
        <v>21803.198200000003</v>
      </c>
      <c r="C127" s="17" t="s">
        <v>102</v>
      </c>
      <c r="D127" s="7">
        <f>(A136/D126)/D126</f>
        <v>1.969881937495593E-5</v>
      </c>
      <c r="K127" s="1"/>
    </row>
    <row r="128" spans="1:12" x14ac:dyDescent="0.25">
      <c r="A128">
        <f t="shared" ref="A128:A133" si="4">(C119/100)*D119</f>
        <v>3581.0935999999997</v>
      </c>
      <c r="C128" s="17" t="s">
        <v>103</v>
      </c>
      <c r="D128" s="7">
        <f>(C118/100)/D118</f>
        <v>3.247018870837032E-5</v>
      </c>
      <c r="K128" s="1"/>
    </row>
    <row r="129" spans="1:12" x14ac:dyDescent="0.25">
      <c r="A129">
        <f t="shared" si="4"/>
        <v>2904.8610999999996</v>
      </c>
      <c r="C129" t="s">
        <v>104</v>
      </c>
      <c r="D129" s="7">
        <v>44276</v>
      </c>
      <c r="K129" s="1"/>
    </row>
    <row r="130" spans="1:12" x14ac:dyDescent="0.25">
      <c r="A130">
        <f t="shared" si="4"/>
        <v>2702.9375999999997</v>
      </c>
      <c r="K130" s="1"/>
    </row>
    <row r="131" spans="1:12" x14ac:dyDescent="0.25">
      <c r="A131">
        <f t="shared" si="4"/>
        <v>2286.0895999999998</v>
      </c>
      <c r="K131" s="1"/>
    </row>
    <row r="132" spans="1:12" x14ac:dyDescent="0.25">
      <c r="A132">
        <f t="shared" si="4"/>
        <v>1030.9728</v>
      </c>
      <c r="K132" s="1"/>
    </row>
    <row r="133" spans="1:12" x14ac:dyDescent="0.25">
      <c r="A133">
        <f t="shared" si="4"/>
        <v>921.05160000000001</v>
      </c>
      <c r="K133" s="1"/>
    </row>
    <row r="134" spans="1:12" x14ac:dyDescent="0.25">
      <c r="A134" s="4">
        <f>(C125/100)*D125</f>
        <v>417.99680000000001</v>
      </c>
      <c r="K134" s="1"/>
    </row>
    <row r="135" spans="1:12" x14ac:dyDescent="0.25">
      <c r="A135">
        <f>SUM(A127:A134)</f>
        <v>35648.201300000008</v>
      </c>
      <c r="K135" s="1"/>
    </row>
    <row r="136" spans="1:12" x14ac:dyDescent="0.25">
      <c r="A136">
        <v>35648</v>
      </c>
      <c r="B136" t="s">
        <v>186</v>
      </c>
      <c r="K136" s="1"/>
    </row>
    <row r="137" spans="1:12" x14ac:dyDescent="0.25">
      <c r="K137" s="1"/>
    </row>
    <row r="138" spans="1:12" x14ac:dyDescent="0.25">
      <c r="A138" t="s">
        <v>126</v>
      </c>
      <c r="B138" t="s">
        <v>1</v>
      </c>
      <c r="C138" t="s">
        <v>2</v>
      </c>
      <c r="D138" s="7" t="s">
        <v>3</v>
      </c>
      <c r="E138" s="7" t="s">
        <v>4</v>
      </c>
      <c r="F138" t="s">
        <v>5</v>
      </c>
      <c r="G138" t="s">
        <v>6</v>
      </c>
      <c r="H138" t="s">
        <v>7</v>
      </c>
      <c r="I138" t="s">
        <v>8</v>
      </c>
      <c r="J138" t="s">
        <v>9</v>
      </c>
      <c r="K138" t="s">
        <v>10</v>
      </c>
      <c r="L138" t="s">
        <v>11</v>
      </c>
    </row>
    <row r="139" spans="1:12" x14ac:dyDescent="0.25">
      <c r="A139" t="s">
        <v>209</v>
      </c>
      <c r="B139" t="s">
        <v>22</v>
      </c>
      <c r="C139">
        <v>88.37</v>
      </c>
      <c r="D139" s="7">
        <v>27149</v>
      </c>
      <c r="E139" s="7">
        <v>2336</v>
      </c>
      <c r="F139">
        <v>821</v>
      </c>
      <c r="G139">
        <v>5165</v>
      </c>
      <c r="H139">
        <v>31764</v>
      </c>
      <c r="I139">
        <v>15712865</v>
      </c>
      <c r="J139">
        <v>15785989</v>
      </c>
      <c r="K139">
        <v>0</v>
      </c>
      <c r="L139">
        <v>34665</v>
      </c>
    </row>
    <row r="140" spans="1:12" x14ac:dyDescent="0.25">
      <c r="A140" t="s">
        <v>209</v>
      </c>
      <c r="B140" t="s">
        <v>22</v>
      </c>
      <c r="C140">
        <v>85.21</v>
      </c>
      <c r="D140" s="7">
        <v>3279</v>
      </c>
      <c r="E140" s="7">
        <v>339</v>
      </c>
      <c r="F140">
        <v>146</v>
      </c>
      <c r="G140">
        <v>1976</v>
      </c>
      <c r="H140">
        <v>5134</v>
      </c>
      <c r="I140">
        <v>15816287</v>
      </c>
      <c r="J140">
        <v>15813035</v>
      </c>
      <c r="K140">
        <v>0</v>
      </c>
      <c r="L140">
        <v>3730</v>
      </c>
    </row>
    <row r="141" spans="1:12" x14ac:dyDescent="0.25">
      <c r="A141" s="4" t="s">
        <v>209</v>
      </c>
      <c r="B141" s="4" t="s">
        <v>22</v>
      </c>
      <c r="C141" s="4">
        <v>85.29</v>
      </c>
      <c r="D141" s="18">
        <v>1856</v>
      </c>
      <c r="E141" s="18">
        <v>186</v>
      </c>
      <c r="F141" s="4">
        <v>87</v>
      </c>
      <c r="G141" s="4">
        <v>172</v>
      </c>
      <c r="H141" s="4">
        <v>1975</v>
      </c>
      <c r="I141" s="4">
        <v>15818975</v>
      </c>
      <c r="J141" s="4">
        <v>15817155</v>
      </c>
      <c r="K141" s="4">
        <v>0</v>
      </c>
      <c r="L141" s="4">
        <v>2114</v>
      </c>
    </row>
    <row r="142" spans="1:12" x14ac:dyDescent="0.25">
      <c r="A142" t="s">
        <v>111</v>
      </c>
      <c r="C142" t="s">
        <v>101</v>
      </c>
      <c r="D142" s="7">
        <f>SUM(D139:D141)</f>
        <v>32284</v>
      </c>
    </row>
    <row r="143" spans="1:12" x14ac:dyDescent="0.25">
      <c r="A143">
        <f>(C139/100)*D139</f>
        <v>23991.5713</v>
      </c>
      <c r="C143" s="17" t="s">
        <v>102</v>
      </c>
      <c r="D143" s="7">
        <f>(A147/D142)/D142</f>
        <v>2.7218823537069359E-5</v>
      </c>
    </row>
    <row r="144" spans="1:12" x14ac:dyDescent="0.25">
      <c r="A144">
        <f t="shared" ref="A144:A145" si="5">(C140/100)*D140</f>
        <v>2794.0358999999999</v>
      </c>
      <c r="C144" s="17" t="s">
        <v>103</v>
      </c>
      <c r="D144" s="7">
        <f>(C139/100)/D139</f>
        <v>3.2550001841688462E-5</v>
      </c>
    </row>
    <row r="145" spans="1:12" x14ac:dyDescent="0.25">
      <c r="A145" s="4">
        <f t="shared" si="5"/>
        <v>1582.9824000000001</v>
      </c>
      <c r="C145" t="s">
        <v>104</v>
      </c>
      <c r="D145" s="7">
        <v>31764</v>
      </c>
    </row>
    <row r="146" spans="1:12" x14ac:dyDescent="0.25">
      <c r="A146">
        <f>SUM(A143:A145)</f>
        <v>28368.589599999999</v>
      </c>
    </row>
    <row r="147" spans="1:12" x14ac:dyDescent="0.25">
      <c r="A147">
        <v>28369</v>
      </c>
      <c r="B147" t="s">
        <v>186</v>
      </c>
    </row>
    <row r="149" spans="1:12" x14ac:dyDescent="0.25">
      <c r="A149" s="7" t="s">
        <v>127</v>
      </c>
      <c r="B149" t="s">
        <v>1</v>
      </c>
      <c r="C149" t="s">
        <v>2</v>
      </c>
      <c r="D149" s="7" t="s">
        <v>3</v>
      </c>
      <c r="E149" s="7" t="s">
        <v>4</v>
      </c>
      <c r="F149" t="s">
        <v>5</v>
      </c>
      <c r="G149" t="s">
        <v>6</v>
      </c>
      <c r="H149" t="s">
        <v>7</v>
      </c>
      <c r="I149" t="s">
        <v>8</v>
      </c>
      <c r="J149" t="s">
        <v>9</v>
      </c>
      <c r="K149" t="s">
        <v>10</v>
      </c>
      <c r="L149" t="s">
        <v>11</v>
      </c>
    </row>
    <row r="150" spans="1:12" x14ac:dyDescent="0.25">
      <c r="A150" s="4" t="s">
        <v>210</v>
      </c>
      <c r="B150" s="4" t="s">
        <v>23</v>
      </c>
      <c r="C150" s="4">
        <v>89.95</v>
      </c>
      <c r="D150" s="18">
        <v>27500</v>
      </c>
      <c r="E150" s="18">
        <v>2052</v>
      </c>
      <c r="F150" s="4">
        <v>713</v>
      </c>
      <c r="G150" s="4">
        <v>1</v>
      </c>
      <c r="H150" s="4">
        <v>27066</v>
      </c>
      <c r="I150" s="4">
        <v>11196998</v>
      </c>
      <c r="J150" s="4">
        <v>11169778</v>
      </c>
      <c r="K150" s="4">
        <v>0</v>
      </c>
      <c r="L150" s="4">
        <v>37087</v>
      </c>
    </row>
    <row r="151" spans="1:12" x14ac:dyDescent="0.25">
      <c r="A151" t="s">
        <v>111</v>
      </c>
      <c r="C151" t="s">
        <v>101</v>
      </c>
      <c r="D151" s="7">
        <v>27500</v>
      </c>
    </row>
    <row r="152" spans="1:12" x14ac:dyDescent="0.25">
      <c r="A152" s="4">
        <f>(C150/100)*D150</f>
        <v>24736.250000000004</v>
      </c>
      <c r="C152" s="17" t="s">
        <v>102</v>
      </c>
      <c r="D152" s="7" t="s">
        <v>191</v>
      </c>
    </row>
    <row r="153" spans="1:12" x14ac:dyDescent="0.25">
      <c r="A153">
        <v>24736</v>
      </c>
      <c r="B153" t="s">
        <v>186</v>
      </c>
      <c r="C153" s="17" t="s">
        <v>103</v>
      </c>
      <c r="D153" s="7">
        <f>(C150/100)/D150</f>
        <v>3.2709090909090912E-5</v>
      </c>
    </row>
    <row r="154" spans="1:12" x14ac:dyDescent="0.25">
      <c r="C154" t="s">
        <v>104</v>
      </c>
      <c r="D154" s="7">
        <v>27066</v>
      </c>
    </row>
    <row r="156" spans="1:12" x14ac:dyDescent="0.25">
      <c r="A156" t="s">
        <v>128</v>
      </c>
      <c r="B156" t="s">
        <v>1</v>
      </c>
      <c r="C156" t="s">
        <v>2</v>
      </c>
      <c r="D156" s="7" t="s">
        <v>3</v>
      </c>
      <c r="E156" s="7" t="s">
        <v>4</v>
      </c>
      <c r="F156" t="s">
        <v>5</v>
      </c>
      <c r="G156" t="s">
        <v>6</v>
      </c>
      <c r="H156" t="s">
        <v>7</v>
      </c>
      <c r="I156" t="s">
        <v>8</v>
      </c>
      <c r="J156" t="s">
        <v>9</v>
      </c>
      <c r="K156" t="s">
        <v>10</v>
      </c>
      <c r="L156" t="s">
        <v>11</v>
      </c>
    </row>
    <row r="157" spans="1:12" x14ac:dyDescent="0.25">
      <c r="A157" s="4" t="s">
        <v>211</v>
      </c>
      <c r="B157" s="4" t="s">
        <v>22</v>
      </c>
      <c r="C157" s="4">
        <v>86.98</v>
      </c>
      <c r="D157" s="18">
        <v>26515</v>
      </c>
      <c r="E157" s="18">
        <v>2560</v>
      </c>
      <c r="F157" s="4">
        <v>892</v>
      </c>
      <c r="G157" s="4">
        <v>2</v>
      </c>
      <c r="H157" s="4">
        <v>25928</v>
      </c>
      <c r="I157" s="4">
        <v>3149438</v>
      </c>
      <c r="J157" s="4">
        <v>314233228</v>
      </c>
      <c r="K157" s="4">
        <v>0</v>
      </c>
      <c r="L157" s="4">
        <v>32214</v>
      </c>
    </row>
    <row r="158" spans="1:12" x14ac:dyDescent="0.25">
      <c r="A158" t="s">
        <v>111</v>
      </c>
      <c r="C158" t="s">
        <v>101</v>
      </c>
      <c r="D158" s="7">
        <v>26515</v>
      </c>
    </row>
    <row r="159" spans="1:12" x14ac:dyDescent="0.25">
      <c r="A159" s="4">
        <f>(C157/100)*D157</f>
        <v>23062.746999999999</v>
      </c>
      <c r="C159" s="17" t="s">
        <v>102</v>
      </c>
      <c r="D159" s="7" t="s">
        <v>191</v>
      </c>
    </row>
    <row r="160" spans="1:12" x14ac:dyDescent="0.25">
      <c r="A160">
        <v>23063</v>
      </c>
      <c r="B160" t="s">
        <v>186</v>
      </c>
      <c r="C160" s="17" t="s">
        <v>103</v>
      </c>
      <c r="D160" s="7">
        <f>(C157/100)/D157</f>
        <v>3.280407316613238E-5</v>
      </c>
    </row>
    <row r="161" spans="1:12" x14ac:dyDescent="0.25">
      <c r="C161" t="s">
        <v>104</v>
      </c>
      <c r="D161" s="7">
        <v>25928</v>
      </c>
    </row>
    <row r="163" spans="1:12" x14ac:dyDescent="0.25">
      <c r="A163" t="s">
        <v>129</v>
      </c>
      <c r="B163" t="s">
        <v>1</v>
      </c>
      <c r="C163" t="s">
        <v>2</v>
      </c>
      <c r="D163" s="7" t="s">
        <v>3</v>
      </c>
      <c r="E163" s="7" t="s">
        <v>4</v>
      </c>
      <c r="F163" t="s">
        <v>5</v>
      </c>
      <c r="G163" t="s">
        <v>6</v>
      </c>
      <c r="H163" t="s">
        <v>7</v>
      </c>
      <c r="I163" t="s">
        <v>8</v>
      </c>
      <c r="J163" t="s">
        <v>9</v>
      </c>
      <c r="K163" t="s">
        <v>10</v>
      </c>
      <c r="L163" t="s">
        <v>11</v>
      </c>
    </row>
    <row r="164" spans="1:12" x14ac:dyDescent="0.25">
      <c r="A164" s="7" t="s">
        <v>212</v>
      </c>
      <c r="B164" t="s">
        <v>24</v>
      </c>
      <c r="C164">
        <v>85.68</v>
      </c>
      <c r="D164" s="7">
        <v>25637</v>
      </c>
      <c r="E164" s="7">
        <v>2793</v>
      </c>
      <c r="F164">
        <v>879</v>
      </c>
      <c r="G164">
        <v>20</v>
      </c>
      <c r="H164">
        <v>25052</v>
      </c>
      <c r="I164">
        <v>1897413</v>
      </c>
      <c r="J164">
        <v>1922774</v>
      </c>
      <c r="K164">
        <v>0</v>
      </c>
      <c r="L164">
        <v>29506</v>
      </c>
    </row>
    <row r="165" spans="1:12" x14ac:dyDescent="0.25">
      <c r="A165" t="s">
        <v>212</v>
      </c>
      <c r="B165" t="s">
        <v>24</v>
      </c>
      <c r="C165">
        <v>84.39</v>
      </c>
      <c r="D165" s="7">
        <v>14886</v>
      </c>
      <c r="E165" s="7">
        <v>1679</v>
      </c>
      <c r="F165">
        <v>644</v>
      </c>
      <c r="G165">
        <v>67997</v>
      </c>
      <c r="H165">
        <v>82475</v>
      </c>
      <c r="I165">
        <v>1965727</v>
      </c>
      <c r="J165">
        <v>1980375</v>
      </c>
      <c r="K165">
        <v>0</v>
      </c>
      <c r="L165">
        <v>16330</v>
      </c>
    </row>
    <row r="166" spans="1:12" x14ac:dyDescent="0.25">
      <c r="A166" t="s">
        <v>212</v>
      </c>
      <c r="B166" t="s">
        <v>24</v>
      </c>
      <c r="C166">
        <v>82.84</v>
      </c>
      <c r="D166" s="7">
        <v>8439</v>
      </c>
      <c r="E166" s="7">
        <v>1037</v>
      </c>
      <c r="F166">
        <v>411</v>
      </c>
      <c r="G166">
        <v>41357</v>
      </c>
      <c r="H166">
        <v>49453</v>
      </c>
      <c r="I166">
        <v>1937332</v>
      </c>
      <c r="J166">
        <v>1945701</v>
      </c>
      <c r="K166">
        <v>0</v>
      </c>
      <c r="L166">
        <v>8688</v>
      </c>
    </row>
    <row r="167" spans="1:12" x14ac:dyDescent="0.25">
      <c r="A167" t="s">
        <v>212</v>
      </c>
      <c r="B167" t="s">
        <v>24</v>
      </c>
      <c r="C167">
        <v>87.96</v>
      </c>
      <c r="D167" s="7">
        <v>6304</v>
      </c>
      <c r="E167" s="7">
        <v>636</v>
      </c>
      <c r="F167">
        <v>123</v>
      </c>
      <c r="G167">
        <v>61634</v>
      </c>
      <c r="H167">
        <v>67841</v>
      </c>
      <c r="I167">
        <v>1959470</v>
      </c>
      <c r="J167">
        <v>1965746</v>
      </c>
      <c r="K167">
        <v>0</v>
      </c>
      <c r="L167">
        <v>7923</v>
      </c>
    </row>
    <row r="168" spans="1:12" x14ac:dyDescent="0.25">
      <c r="A168" t="s">
        <v>212</v>
      </c>
      <c r="B168" t="s">
        <v>24</v>
      </c>
      <c r="C168">
        <v>83.07</v>
      </c>
      <c r="D168" s="7">
        <v>6817</v>
      </c>
      <c r="E168" s="7">
        <v>805</v>
      </c>
      <c r="F168">
        <v>349</v>
      </c>
      <c r="G168">
        <v>49722</v>
      </c>
      <c r="H168">
        <v>56266</v>
      </c>
      <c r="I168">
        <v>1946635</v>
      </c>
      <c r="J168">
        <v>1953374</v>
      </c>
      <c r="K168">
        <v>0</v>
      </c>
      <c r="L168">
        <v>7032</v>
      </c>
    </row>
    <row r="169" spans="1:12" x14ac:dyDescent="0.25">
      <c r="A169" t="s">
        <v>212</v>
      </c>
      <c r="B169" t="s">
        <v>24</v>
      </c>
      <c r="C169">
        <v>87.62</v>
      </c>
      <c r="D169" s="7">
        <v>5026</v>
      </c>
      <c r="E169" s="7">
        <v>507</v>
      </c>
      <c r="F169">
        <v>115</v>
      </c>
      <c r="G169">
        <v>56555</v>
      </c>
      <c r="H169">
        <v>61505</v>
      </c>
      <c r="I169">
        <v>1954477</v>
      </c>
      <c r="J169">
        <v>1959462</v>
      </c>
      <c r="K169">
        <v>0</v>
      </c>
      <c r="L169">
        <v>6215</v>
      </c>
    </row>
    <row r="170" spans="1:12" x14ac:dyDescent="0.25">
      <c r="A170" t="s">
        <v>212</v>
      </c>
      <c r="B170" t="s">
        <v>24</v>
      </c>
      <c r="C170">
        <v>84</v>
      </c>
      <c r="D170" s="7">
        <v>5751</v>
      </c>
      <c r="E170" s="7">
        <v>691</v>
      </c>
      <c r="F170">
        <v>229</v>
      </c>
      <c r="G170">
        <v>30347</v>
      </c>
      <c r="H170">
        <v>35963</v>
      </c>
      <c r="I170">
        <v>1927070</v>
      </c>
      <c r="J170">
        <v>932725</v>
      </c>
      <c r="K170">
        <v>0</v>
      </c>
      <c r="L170">
        <v>6159</v>
      </c>
    </row>
    <row r="171" spans="1:12" x14ac:dyDescent="0.25">
      <c r="A171" t="s">
        <v>212</v>
      </c>
      <c r="B171" t="s">
        <v>24</v>
      </c>
      <c r="C171">
        <v>85.79</v>
      </c>
      <c r="D171" s="7">
        <v>4687</v>
      </c>
      <c r="E171" s="7">
        <v>460</v>
      </c>
      <c r="F171">
        <v>206</v>
      </c>
      <c r="G171">
        <v>36177</v>
      </c>
      <c r="H171">
        <v>40767</v>
      </c>
      <c r="I171">
        <v>1932757</v>
      </c>
      <c r="J171">
        <v>1937333</v>
      </c>
      <c r="K171">
        <v>0</v>
      </c>
      <c r="L171">
        <v>5429</v>
      </c>
    </row>
    <row r="172" spans="1:12" x14ac:dyDescent="0.25">
      <c r="A172" t="s">
        <v>212</v>
      </c>
      <c r="B172" t="s">
        <v>24</v>
      </c>
      <c r="C172">
        <v>83.66</v>
      </c>
      <c r="D172" s="7">
        <v>3121</v>
      </c>
      <c r="E172" s="7">
        <v>400</v>
      </c>
      <c r="F172">
        <v>110</v>
      </c>
      <c r="G172">
        <v>26190</v>
      </c>
      <c r="H172">
        <v>29215</v>
      </c>
      <c r="I172">
        <v>1923959</v>
      </c>
      <c r="J172">
        <v>1927064</v>
      </c>
      <c r="K172">
        <v>0</v>
      </c>
      <c r="L172">
        <v>3324</v>
      </c>
    </row>
    <row r="173" spans="1:12" x14ac:dyDescent="0.25">
      <c r="A173" t="s">
        <v>212</v>
      </c>
      <c r="B173" t="s">
        <v>24</v>
      </c>
      <c r="C173">
        <v>84.9</v>
      </c>
      <c r="D173" s="7">
        <v>2755</v>
      </c>
      <c r="E173" s="7">
        <v>280</v>
      </c>
      <c r="F173">
        <v>136</v>
      </c>
      <c r="G173">
        <v>82538</v>
      </c>
      <c r="H173">
        <v>85234</v>
      </c>
      <c r="I173">
        <v>1980374</v>
      </c>
      <c r="J173">
        <v>1983050</v>
      </c>
      <c r="K173">
        <v>0</v>
      </c>
      <c r="L173">
        <v>3090</v>
      </c>
    </row>
    <row r="174" spans="1:12" x14ac:dyDescent="0.25">
      <c r="A174" t="s">
        <v>212</v>
      </c>
      <c r="B174" t="s">
        <v>24</v>
      </c>
      <c r="C174">
        <v>87.01</v>
      </c>
      <c r="D174" s="7">
        <v>2409</v>
      </c>
      <c r="E174" s="7">
        <v>261</v>
      </c>
      <c r="F174">
        <v>52</v>
      </c>
      <c r="G174">
        <v>87152</v>
      </c>
      <c r="H174">
        <v>89524</v>
      </c>
      <c r="I174">
        <v>1986248</v>
      </c>
      <c r="J174">
        <v>1988640</v>
      </c>
      <c r="K174">
        <v>0</v>
      </c>
      <c r="L174">
        <v>2908</v>
      </c>
    </row>
    <row r="175" spans="1:12" x14ac:dyDescent="0.25">
      <c r="A175" s="4" t="s">
        <v>212</v>
      </c>
      <c r="B175" s="4" t="s">
        <v>24</v>
      </c>
      <c r="C175">
        <v>85.67</v>
      </c>
      <c r="D175" s="18">
        <v>1948</v>
      </c>
      <c r="E175" s="18">
        <v>236</v>
      </c>
      <c r="F175" s="4">
        <v>49</v>
      </c>
      <c r="G175" s="4">
        <v>85232</v>
      </c>
      <c r="H175" s="4">
        <v>87145</v>
      </c>
      <c r="I175" s="4">
        <v>1983448</v>
      </c>
      <c r="J175" s="4">
        <v>1985380</v>
      </c>
      <c r="K175" s="4">
        <v>0</v>
      </c>
      <c r="L175" s="4">
        <v>2183</v>
      </c>
    </row>
    <row r="176" spans="1:12" x14ac:dyDescent="0.25">
      <c r="A176" t="s">
        <v>111</v>
      </c>
      <c r="C176" t="s">
        <v>101</v>
      </c>
      <c r="D176" s="7">
        <f>SUM(D164:D175)</f>
        <v>87780</v>
      </c>
    </row>
    <row r="177" spans="1:12" x14ac:dyDescent="0.25">
      <c r="A177">
        <f>(C164/100)*D164</f>
        <v>21965.781600000002</v>
      </c>
      <c r="C177" s="17" t="s">
        <v>102</v>
      </c>
      <c r="D177" s="7">
        <f>(A190/D176)/D176</f>
        <v>9.694200704021908E-6</v>
      </c>
    </row>
    <row r="178" spans="1:12" x14ac:dyDescent="0.25">
      <c r="A178">
        <f t="shared" ref="A178:A185" si="6">(C165/100)*D165</f>
        <v>12562.295399999999</v>
      </c>
      <c r="C178" s="17" t="s">
        <v>103</v>
      </c>
      <c r="D178" s="7">
        <f>(C164/100)/D164</f>
        <v>3.3420447010180602E-5</v>
      </c>
    </row>
    <row r="179" spans="1:12" x14ac:dyDescent="0.25">
      <c r="A179">
        <f t="shared" si="6"/>
        <v>6990.8676000000005</v>
      </c>
      <c r="C179" t="s">
        <v>104</v>
      </c>
      <c r="D179" s="7">
        <v>89591</v>
      </c>
    </row>
    <row r="180" spans="1:12" x14ac:dyDescent="0.25">
      <c r="A180">
        <f t="shared" si="6"/>
        <v>5544.9983999999995</v>
      </c>
    </row>
    <row r="181" spans="1:12" x14ac:dyDescent="0.25">
      <c r="A181">
        <f t="shared" si="6"/>
        <v>5662.8818999999994</v>
      </c>
    </row>
    <row r="182" spans="1:12" x14ac:dyDescent="0.25">
      <c r="A182">
        <f t="shared" si="6"/>
        <v>4403.7812000000004</v>
      </c>
    </row>
    <row r="183" spans="1:12" x14ac:dyDescent="0.25">
      <c r="A183">
        <f t="shared" si="6"/>
        <v>4830.84</v>
      </c>
    </row>
    <row r="184" spans="1:12" x14ac:dyDescent="0.25">
      <c r="A184">
        <f t="shared" si="6"/>
        <v>4020.9773000000005</v>
      </c>
    </row>
    <row r="185" spans="1:12" x14ac:dyDescent="0.25">
      <c r="A185">
        <f t="shared" si="6"/>
        <v>2611.0286000000001</v>
      </c>
    </row>
    <row r="186" spans="1:12" x14ac:dyDescent="0.25">
      <c r="A186">
        <f>(C173/100)*D173</f>
        <v>2338.9950000000003</v>
      </c>
    </row>
    <row r="187" spans="1:12" x14ac:dyDescent="0.25">
      <c r="A187">
        <f>(C174/100)*D174</f>
        <v>2096.0709000000002</v>
      </c>
    </row>
    <row r="188" spans="1:12" x14ac:dyDescent="0.25">
      <c r="A188" s="4">
        <f>(C175/100)*D175</f>
        <v>1668.8516</v>
      </c>
    </row>
    <row r="189" spans="1:12" x14ac:dyDescent="0.25">
      <c r="A189">
        <f>SUM(A177:A188)</f>
        <v>74697.369500000001</v>
      </c>
    </row>
    <row r="190" spans="1:12" x14ac:dyDescent="0.25">
      <c r="A190">
        <v>74697</v>
      </c>
      <c r="B190" t="s">
        <v>186</v>
      </c>
    </row>
    <row r="192" spans="1:12" x14ac:dyDescent="0.25">
      <c r="A192" s="7" t="s">
        <v>130</v>
      </c>
      <c r="B192" t="s">
        <v>1</v>
      </c>
      <c r="C192" t="s">
        <v>2</v>
      </c>
      <c r="D192" s="7" t="s">
        <v>3</v>
      </c>
      <c r="E192" s="7" t="s">
        <v>4</v>
      </c>
      <c r="F192" t="s">
        <v>5</v>
      </c>
      <c r="G192" t="s">
        <v>6</v>
      </c>
      <c r="H192" t="s">
        <v>7</v>
      </c>
      <c r="I192" t="s">
        <v>8</v>
      </c>
      <c r="J192" t="s">
        <v>9</v>
      </c>
      <c r="K192" t="s">
        <v>10</v>
      </c>
      <c r="L192" t="s">
        <v>11</v>
      </c>
    </row>
    <row r="193" spans="1:12" x14ac:dyDescent="0.25">
      <c r="A193" s="4" t="s">
        <v>213</v>
      </c>
      <c r="B193" s="4" t="s">
        <v>25</v>
      </c>
      <c r="C193" s="4">
        <v>86.29</v>
      </c>
      <c r="D193" s="18">
        <v>25753</v>
      </c>
      <c r="E193" s="18">
        <v>2456</v>
      </c>
      <c r="F193" s="4">
        <v>1074</v>
      </c>
      <c r="G193" s="4">
        <v>3</v>
      </c>
      <c r="H193" s="4">
        <v>25072</v>
      </c>
      <c r="I193" s="4">
        <v>5127648</v>
      </c>
      <c r="J193" s="4">
        <v>5102287</v>
      </c>
      <c r="K193" s="4">
        <v>0</v>
      </c>
      <c r="L193" s="4">
        <v>30415</v>
      </c>
    </row>
    <row r="194" spans="1:12" x14ac:dyDescent="0.25">
      <c r="A194" t="s">
        <v>111</v>
      </c>
      <c r="C194" t="s">
        <v>101</v>
      </c>
      <c r="D194" s="7">
        <v>25753</v>
      </c>
    </row>
    <row r="195" spans="1:12" x14ac:dyDescent="0.25">
      <c r="A195" s="4">
        <f>(C193/100)*D193</f>
        <v>22222.263700000003</v>
      </c>
      <c r="C195" s="17" t="s">
        <v>102</v>
      </c>
      <c r="D195" s="7" t="s">
        <v>191</v>
      </c>
    </row>
    <row r="196" spans="1:12" x14ac:dyDescent="0.25">
      <c r="A196">
        <v>22222</v>
      </c>
      <c r="B196" t="s">
        <v>186</v>
      </c>
      <c r="C196" s="17" t="s">
        <v>103</v>
      </c>
      <c r="D196" s="7">
        <f>(C193/100)/D193</f>
        <v>3.350677590960277E-5</v>
      </c>
    </row>
    <row r="197" spans="1:12" x14ac:dyDescent="0.25">
      <c r="C197" t="s">
        <v>104</v>
      </c>
      <c r="D197" s="7">
        <v>25109</v>
      </c>
    </row>
    <row r="199" spans="1:12" x14ac:dyDescent="0.25">
      <c r="A199" t="s">
        <v>131</v>
      </c>
      <c r="B199" t="s">
        <v>1</v>
      </c>
      <c r="C199" t="s">
        <v>2</v>
      </c>
      <c r="D199" s="7" t="s">
        <v>3</v>
      </c>
      <c r="E199" s="7" t="s">
        <v>4</v>
      </c>
      <c r="F199" t="s">
        <v>5</v>
      </c>
      <c r="G199" t="s">
        <v>6</v>
      </c>
      <c r="H199" t="s">
        <v>7</v>
      </c>
      <c r="I199" t="s">
        <v>8</v>
      </c>
      <c r="J199" t="s">
        <v>9</v>
      </c>
      <c r="K199" t="s">
        <v>10</v>
      </c>
      <c r="L199" t="s">
        <v>11</v>
      </c>
    </row>
    <row r="200" spans="1:12" x14ac:dyDescent="0.25">
      <c r="A200" t="s">
        <v>214</v>
      </c>
      <c r="B200" t="s">
        <v>26</v>
      </c>
      <c r="C200">
        <v>88.07</v>
      </c>
      <c r="D200" s="7">
        <v>26051</v>
      </c>
      <c r="E200" s="7">
        <v>2215</v>
      </c>
      <c r="F200">
        <v>892</v>
      </c>
      <c r="G200">
        <v>295</v>
      </c>
      <c r="H200">
        <v>25876</v>
      </c>
      <c r="I200">
        <v>706746</v>
      </c>
      <c r="J200">
        <v>681119</v>
      </c>
      <c r="K200">
        <v>0</v>
      </c>
      <c r="L200">
        <v>32853</v>
      </c>
    </row>
    <row r="201" spans="1:12" x14ac:dyDescent="0.25">
      <c r="A201" t="s">
        <v>214</v>
      </c>
      <c r="B201" t="s">
        <v>26</v>
      </c>
      <c r="C201">
        <v>86.34</v>
      </c>
      <c r="D201" s="7">
        <v>5909</v>
      </c>
      <c r="E201" s="7">
        <v>536</v>
      </c>
      <c r="F201">
        <v>271</v>
      </c>
      <c r="G201">
        <v>28619</v>
      </c>
      <c r="H201">
        <v>34316</v>
      </c>
      <c r="I201">
        <v>678268</v>
      </c>
      <c r="J201">
        <v>672420</v>
      </c>
      <c r="K201">
        <v>0</v>
      </c>
      <c r="L201">
        <v>6996</v>
      </c>
    </row>
    <row r="202" spans="1:12" x14ac:dyDescent="0.25">
      <c r="A202" t="s">
        <v>214</v>
      </c>
      <c r="B202" t="s">
        <v>26</v>
      </c>
      <c r="C202">
        <v>85.32</v>
      </c>
      <c r="D202" s="7">
        <v>2507</v>
      </c>
      <c r="E202" s="7">
        <v>274</v>
      </c>
      <c r="F202">
        <v>94</v>
      </c>
      <c r="G202">
        <v>26162</v>
      </c>
      <c r="H202">
        <v>28621</v>
      </c>
      <c r="I202">
        <v>681116</v>
      </c>
      <c r="J202">
        <v>678657</v>
      </c>
      <c r="K202">
        <v>0</v>
      </c>
      <c r="L202">
        <v>2839</v>
      </c>
    </row>
    <row r="203" spans="1:12" x14ac:dyDescent="0.25">
      <c r="A203" s="4" t="s">
        <v>214</v>
      </c>
      <c r="B203" s="4" t="s">
        <v>26</v>
      </c>
      <c r="C203" s="4">
        <v>91.11</v>
      </c>
      <c r="D203" s="18">
        <v>270</v>
      </c>
      <c r="E203" s="18">
        <v>21</v>
      </c>
      <c r="F203" s="4">
        <v>3</v>
      </c>
      <c r="G203" s="4">
        <v>1</v>
      </c>
      <c r="H203" s="4">
        <v>270</v>
      </c>
      <c r="I203" s="4">
        <v>707482</v>
      </c>
      <c r="J203" s="4">
        <v>707216</v>
      </c>
      <c r="K203" s="19">
        <v>2E-99</v>
      </c>
      <c r="L203" s="4">
        <v>372</v>
      </c>
    </row>
    <row r="204" spans="1:12" x14ac:dyDescent="0.25">
      <c r="A204" t="s">
        <v>111</v>
      </c>
      <c r="C204" t="s">
        <v>101</v>
      </c>
      <c r="D204" s="7">
        <f>SUM(D200:D203)</f>
        <v>34737</v>
      </c>
      <c r="K204" s="1"/>
    </row>
    <row r="205" spans="1:12" x14ac:dyDescent="0.25">
      <c r="A205">
        <f>(C200/100)*D200</f>
        <v>22943.115699999998</v>
      </c>
      <c r="C205" s="17" t="s">
        <v>102</v>
      </c>
      <c r="D205" s="7">
        <f>(A210/D204)/D204</f>
        <v>2.5218388739562962E-5</v>
      </c>
      <c r="K205" s="1"/>
    </row>
    <row r="206" spans="1:12" x14ac:dyDescent="0.25">
      <c r="A206">
        <f>(C201/100)*D201</f>
        <v>5101.8306000000002</v>
      </c>
      <c r="C206" s="17" t="s">
        <v>103</v>
      </c>
      <c r="D206" s="7">
        <f>(C200/100)/D200</f>
        <v>3.3806763655905718E-5</v>
      </c>
      <c r="K206" s="1"/>
    </row>
    <row r="207" spans="1:12" x14ac:dyDescent="0.25">
      <c r="A207">
        <f>(C202/100)*D202</f>
        <v>2138.9724000000001</v>
      </c>
      <c r="C207" t="s">
        <v>104</v>
      </c>
      <c r="D207" s="7">
        <v>34316</v>
      </c>
      <c r="K207" s="1"/>
    </row>
    <row r="208" spans="1:12" x14ac:dyDescent="0.25">
      <c r="A208" s="4">
        <f>(C203/100)*D203</f>
        <v>245.99700000000001</v>
      </c>
      <c r="K208" s="1"/>
    </row>
    <row r="209" spans="1:12" x14ac:dyDescent="0.25">
      <c r="A209" s="3">
        <f>SUM(A205:A208)</f>
        <v>30429.915699999998</v>
      </c>
      <c r="K209" s="1"/>
    </row>
    <row r="210" spans="1:12" x14ac:dyDescent="0.25">
      <c r="A210">
        <v>30430</v>
      </c>
      <c r="B210" t="s">
        <v>186</v>
      </c>
      <c r="K210" s="1"/>
    </row>
    <row r="211" spans="1:12" x14ac:dyDescent="0.25">
      <c r="K211" s="1"/>
    </row>
    <row r="212" spans="1:12" x14ac:dyDescent="0.25">
      <c r="A212" s="7" t="s">
        <v>132</v>
      </c>
      <c r="B212" t="s">
        <v>1</v>
      </c>
      <c r="C212" t="s">
        <v>2</v>
      </c>
      <c r="D212" s="7" t="s">
        <v>3</v>
      </c>
      <c r="E212" s="7" t="s">
        <v>4</v>
      </c>
      <c r="F212" t="s">
        <v>5</v>
      </c>
      <c r="G212" t="s">
        <v>6</v>
      </c>
      <c r="H212" t="s">
        <v>7</v>
      </c>
      <c r="I212" t="s">
        <v>8</v>
      </c>
      <c r="J212" t="s">
        <v>9</v>
      </c>
      <c r="K212" t="s">
        <v>10</v>
      </c>
      <c r="L212" t="s">
        <v>11</v>
      </c>
    </row>
    <row r="213" spans="1:12" s="7" customFormat="1" x14ac:dyDescent="0.25">
      <c r="A213" s="7" t="s">
        <v>215</v>
      </c>
      <c r="B213" s="7" t="s">
        <v>27</v>
      </c>
      <c r="C213" s="7">
        <v>88.36</v>
      </c>
      <c r="D213" s="7">
        <v>25205</v>
      </c>
      <c r="E213" s="7">
        <v>2247</v>
      </c>
      <c r="F213" s="7">
        <v>688</v>
      </c>
      <c r="G213" s="7">
        <v>297</v>
      </c>
      <c r="H213" s="7">
        <v>25157</v>
      </c>
      <c r="I213" s="7">
        <v>428249</v>
      </c>
      <c r="J213" s="7">
        <v>4273109</v>
      </c>
      <c r="K213" s="7">
        <v>0</v>
      </c>
      <c r="L213" s="7">
        <v>32018</v>
      </c>
    </row>
    <row r="214" spans="1:12" s="7" customFormat="1" x14ac:dyDescent="0.25">
      <c r="A214" s="18" t="s">
        <v>215</v>
      </c>
      <c r="B214" s="18" t="s">
        <v>27</v>
      </c>
      <c r="C214" s="18">
        <v>84.62</v>
      </c>
      <c r="D214" s="18">
        <v>221</v>
      </c>
      <c r="E214" s="18">
        <v>28</v>
      </c>
      <c r="F214" s="18">
        <v>6</v>
      </c>
      <c r="G214" s="18">
        <v>27</v>
      </c>
      <c r="H214" s="18">
        <v>242</v>
      </c>
      <c r="I214" s="18">
        <v>4248030</v>
      </c>
      <c r="J214" s="18">
        <v>4248249</v>
      </c>
      <c r="K214" s="21">
        <v>1.9999999999999999E-60</v>
      </c>
      <c r="L214" s="18">
        <v>242</v>
      </c>
    </row>
    <row r="215" spans="1:12" s="7" customFormat="1" x14ac:dyDescent="0.25">
      <c r="A215" s="7" t="s">
        <v>111</v>
      </c>
      <c r="C215" s="7" t="s">
        <v>101</v>
      </c>
      <c r="D215" s="7">
        <f>SUM(D213:D214)</f>
        <v>25426</v>
      </c>
      <c r="K215" s="8"/>
    </row>
    <row r="216" spans="1:12" x14ac:dyDescent="0.25">
      <c r="A216">
        <f>(C213/100)*D213</f>
        <v>22271.137999999999</v>
      </c>
      <c r="C216" s="17" t="s">
        <v>102</v>
      </c>
      <c r="D216" s="7">
        <f>(A219/D215)/D215</f>
        <v>3.4738814387931513E-5</v>
      </c>
      <c r="K216" s="1"/>
    </row>
    <row r="217" spans="1:12" x14ac:dyDescent="0.25">
      <c r="A217" s="4">
        <f>(C214/100)*D214</f>
        <v>187.01020000000003</v>
      </c>
      <c r="C217" s="17" t="s">
        <v>103</v>
      </c>
      <c r="D217" s="7">
        <f>(C213/100)/D218</f>
        <v>3.5123424891680246E-5</v>
      </c>
      <c r="K217" s="1"/>
    </row>
    <row r="218" spans="1:12" x14ac:dyDescent="0.25">
      <c r="A218">
        <f>SUM(A216:A217)</f>
        <v>22458.1482</v>
      </c>
      <c r="C218" t="s">
        <v>104</v>
      </c>
      <c r="D218" s="7">
        <v>25157</v>
      </c>
      <c r="K218" s="1"/>
    </row>
    <row r="219" spans="1:12" x14ac:dyDescent="0.25">
      <c r="A219">
        <v>22458</v>
      </c>
      <c r="B219" t="s">
        <v>186</v>
      </c>
      <c r="K219" s="1"/>
    </row>
    <row r="220" spans="1:12" x14ac:dyDescent="0.25">
      <c r="K220" s="1"/>
    </row>
    <row r="221" spans="1:12" x14ac:dyDescent="0.25">
      <c r="A221" t="s">
        <v>133</v>
      </c>
      <c r="B221" t="s">
        <v>1</v>
      </c>
      <c r="C221" t="s">
        <v>2</v>
      </c>
      <c r="D221" s="7" t="s">
        <v>3</v>
      </c>
      <c r="E221" s="7" t="s">
        <v>4</v>
      </c>
      <c r="F221" t="s">
        <v>5</v>
      </c>
      <c r="G221" t="s">
        <v>6</v>
      </c>
      <c r="H221" t="s">
        <v>7</v>
      </c>
      <c r="I221" t="s">
        <v>8</v>
      </c>
      <c r="J221" t="s">
        <v>9</v>
      </c>
      <c r="K221" t="s">
        <v>10</v>
      </c>
      <c r="L221" t="s">
        <v>11</v>
      </c>
    </row>
    <row r="222" spans="1:12" x14ac:dyDescent="0.25">
      <c r="A222" t="s">
        <v>216</v>
      </c>
      <c r="B222" t="s">
        <v>28</v>
      </c>
      <c r="C222">
        <v>85.28</v>
      </c>
      <c r="D222" s="7">
        <v>24283</v>
      </c>
      <c r="E222" s="7">
        <v>2533</v>
      </c>
      <c r="F222">
        <v>1041</v>
      </c>
      <c r="G222">
        <v>22041</v>
      </c>
      <c r="H222">
        <v>45780</v>
      </c>
      <c r="I222">
        <v>2724049</v>
      </c>
      <c r="J222">
        <v>2700265</v>
      </c>
      <c r="K222">
        <v>0</v>
      </c>
      <c r="L222">
        <v>27551</v>
      </c>
    </row>
    <row r="223" spans="1:12" x14ac:dyDescent="0.25">
      <c r="A223" t="s">
        <v>216</v>
      </c>
      <c r="B223" t="s">
        <v>28</v>
      </c>
      <c r="C223">
        <v>90.54</v>
      </c>
      <c r="D223" s="7">
        <v>6226</v>
      </c>
      <c r="E223" s="7">
        <v>439</v>
      </c>
      <c r="F223">
        <v>150</v>
      </c>
      <c r="G223">
        <v>15709</v>
      </c>
      <c r="H223">
        <v>21836</v>
      </c>
      <c r="I223">
        <v>230218</v>
      </c>
      <c r="J223">
        <v>2724045</v>
      </c>
      <c r="K223">
        <v>0</v>
      </c>
      <c r="L223">
        <v>8487</v>
      </c>
    </row>
    <row r="224" spans="1:12" x14ac:dyDescent="0.25">
      <c r="A224" t="s">
        <v>216</v>
      </c>
      <c r="B224" t="s">
        <v>28</v>
      </c>
      <c r="C224">
        <v>81.05</v>
      </c>
      <c r="D224" s="7">
        <v>4977</v>
      </c>
      <c r="E224" s="7">
        <v>608</v>
      </c>
      <c r="F224">
        <v>335</v>
      </c>
      <c r="G224">
        <v>5249</v>
      </c>
      <c r="H224">
        <v>10019</v>
      </c>
      <c r="I224">
        <v>2742186</v>
      </c>
      <c r="J224">
        <v>2737339</v>
      </c>
      <c r="K224" s="1">
        <v>0</v>
      </c>
      <c r="L224">
        <v>4720</v>
      </c>
    </row>
    <row r="225" spans="1:12" x14ac:dyDescent="0.25">
      <c r="A225" t="s">
        <v>216</v>
      </c>
      <c r="B225" t="s">
        <v>28</v>
      </c>
      <c r="C225">
        <v>80.739999999999995</v>
      </c>
      <c r="D225" s="7">
        <v>4591</v>
      </c>
      <c r="E225" s="7">
        <v>663</v>
      </c>
      <c r="F225">
        <v>221</v>
      </c>
      <c r="G225">
        <v>10229</v>
      </c>
      <c r="H225">
        <v>14674</v>
      </c>
      <c r="I225">
        <v>2737043</v>
      </c>
      <c r="J225">
        <v>2732529</v>
      </c>
      <c r="K225">
        <v>0</v>
      </c>
      <c r="L225">
        <v>4222</v>
      </c>
    </row>
    <row r="226" spans="1:12" x14ac:dyDescent="0.25">
      <c r="A226" t="s">
        <v>216</v>
      </c>
      <c r="B226" t="s">
        <v>28</v>
      </c>
      <c r="C226">
        <v>85.44</v>
      </c>
      <c r="D226" s="7">
        <v>3703</v>
      </c>
      <c r="E226" s="7">
        <v>433</v>
      </c>
      <c r="F226">
        <v>106</v>
      </c>
      <c r="G226">
        <v>1608</v>
      </c>
      <c r="H226">
        <v>5248</v>
      </c>
      <c r="I226">
        <v>2746064</v>
      </c>
      <c r="J226">
        <v>2742406</v>
      </c>
      <c r="K226">
        <v>0</v>
      </c>
      <c r="L226">
        <v>4204</v>
      </c>
    </row>
    <row r="227" spans="1:12" x14ac:dyDescent="0.25">
      <c r="A227" t="s">
        <v>216</v>
      </c>
      <c r="B227" t="s">
        <v>28</v>
      </c>
      <c r="C227">
        <v>81.73</v>
      </c>
      <c r="D227" s="7">
        <v>1040</v>
      </c>
      <c r="E227" s="7">
        <v>123</v>
      </c>
      <c r="F227">
        <v>67</v>
      </c>
      <c r="G227">
        <v>614</v>
      </c>
      <c r="H227">
        <v>1611</v>
      </c>
      <c r="I227">
        <v>2747377</v>
      </c>
      <c r="J227">
        <v>2746363</v>
      </c>
      <c r="K227">
        <v>0</v>
      </c>
      <c r="L227">
        <v>1021</v>
      </c>
    </row>
    <row r="228" spans="1:12" x14ac:dyDescent="0.25">
      <c r="A228" s="4" t="s">
        <v>216</v>
      </c>
      <c r="B228" s="4" t="s">
        <v>28</v>
      </c>
      <c r="C228" s="4">
        <v>83.93</v>
      </c>
      <c r="D228" s="18">
        <v>591</v>
      </c>
      <c r="E228" s="18">
        <v>58</v>
      </c>
      <c r="F228" s="4">
        <v>37</v>
      </c>
      <c r="G228" s="4">
        <v>11</v>
      </c>
      <c r="H228" s="4">
        <v>568</v>
      </c>
      <c r="I228" s="4">
        <v>2748723</v>
      </c>
      <c r="J228" s="4">
        <v>2748137</v>
      </c>
      <c r="K228" s="19">
        <v>1E-179</v>
      </c>
      <c r="L228" s="4">
        <v>639</v>
      </c>
    </row>
    <row r="229" spans="1:12" x14ac:dyDescent="0.25">
      <c r="A229" t="s">
        <v>111</v>
      </c>
      <c r="C229" t="s">
        <v>101</v>
      </c>
      <c r="D229" s="7">
        <f>SUM(D222:D228)</f>
        <v>45411</v>
      </c>
      <c r="K229" s="1"/>
    </row>
    <row r="230" spans="1:12" x14ac:dyDescent="0.25">
      <c r="A230">
        <f>(C222/100)*D222</f>
        <v>20708.542399999998</v>
      </c>
      <c r="C230" s="17" t="s">
        <v>102</v>
      </c>
      <c r="D230" s="7">
        <f>(A237/D229)/D229</f>
        <v>1.8716334520563365E-5</v>
      </c>
      <c r="K230" s="1"/>
    </row>
    <row r="231" spans="1:12" x14ac:dyDescent="0.25">
      <c r="A231">
        <f t="shared" ref="A231:A236" si="7">(C223/100)*D223</f>
        <v>5637.0204000000003</v>
      </c>
      <c r="C231" s="17" t="s">
        <v>103</v>
      </c>
      <c r="D231" s="7">
        <f>(C222/100)/D222</f>
        <v>3.5119219206852533E-5</v>
      </c>
      <c r="K231" s="1"/>
    </row>
    <row r="232" spans="1:12" x14ac:dyDescent="0.25">
      <c r="A232">
        <f t="shared" si="7"/>
        <v>4033.8584999999998</v>
      </c>
      <c r="C232" t="s">
        <v>104</v>
      </c>
      <c r="D232" s="7">
        <v>45791</v>
      </c>
      <c r="K232" s="1"/>
    </row>
    <row r="233" spans="1:12" x14ac:dyDescent="0.25">
      <c r="A233">
        <f t="shared" si="7"/>
        <v>3706.7733999999996</v>
      </c>
      <c r="K233" s="1"/>
    </row>
    <row r="234" spans="1:12" x14ac:dyDescent="0.25">
      <c r="A234">
        <f t="shared" si="7"/>
        <v>3163.8431999999998</v>
      </c>
      <c r="K234" s="1"/>
    </row>
    <row r="235" spans="1:12" x14ac:dyDescent="0.25">
      <c r="A235">
        <f t="shared" si="7"/>
        <v>849.99200000000008</v>
      </c>
      <c r="K235" s="1"/>
    </row>
    <row r="236" spans="1:12" x14ac:dyDescent="0.25">
      <c r="A236" s="4">
        <f t="shared" si="7"/>
        <v>496.02630000000005</v>
      </c>
      <c r="K236" s="1"/>
    </row>
    <row r="237" spans="1:12" x14ac:dyDescent="0.25">
      <c r="A237">
        <f>SUM(A230:A236)</f>
        <v>38596.056199999999</v>
      </c>
      <c r="K237" s="1"/>
    </row>
    <row r="238" spans="1:12" x14ac:dyDescent="0.25">
      <c r="A238">
        <v>38596</v>
      </c>
      <c r="B238" t="s">
        <v>186</v>
      </c>
      <c r="K238" s="1"/>
    </row>
    <row r="239" spans="1:12" x14ac:dyDescent="0.25">
      <c r="K239" s="1"/>
    </row>
    <row r="240" spans="1:12" x14ac:dyDescent="0.25">
      <c r="A240" t="s">
        <v>134</v>
      </c>
      <c r="B240" t="s">
        <v>1</v>
      </c>
      <c r="C240" t="s">
        <v>2</v>
      </c>
      <c r="D240" s="7" t="s">
        <v>3</v>
      </c>
      <c r="E240" s="7" t="s">
        <v>4</v>
      </c>
      <c r="F240" t="s">
        <v>5</v>
      </c>
      <c r="G240" t="s">
        <v>6</v>
      </c>
      <c r="H240" t="s">
        <v>7</v>
      </c>
      <c r="I240" t="s">
        <v>8</v>
      </c>
      <c r="J240" t="s">
        <v>9</v>
      </c>
      <c r="K240" t="s">
        <v>10</v>
      </c>
      <c r="L240" t="s">
        <v>11</v>
      </c>
    </row>
    <row r="241" spans="1:12" x14ac:dyDescent="0.25">
      <c r="A241" t="s">
        <v>217</v>
      </c>
      <c r="B241" t="s">
        <v>29</v>
      </c>
      <c r="C241">
        <v>89.2</v>
      </c>
      <c r="D241" s="7">
        <v>25240</v>
      </c>
      <c r="E241" s="7">
        <v>2041</v>
      </c>
      <c r="F241">
        <v>686</v>
      </c>
      <c r="G241">
        <v>18</v>
      </c>
      <c r="H241">
        <v>24886</v>
      </c>
      <c r="I241">
        <v>2516989</v>
      </c>
      <c r="J241">
        <v>2541913</v>
      </c>
      <c r="K241">
        <v>0</v>
      </c>
      <c r="L241">
        <v>33152</v>
      </c>
    </row>
    <row r="242" spans="1:12" x14ac:dyDescent="0.25">
      <c r="A242" t="s">
        <v>217</v>
      </c>
      <c r="B242" t="s">
        <v>29</v>
      </c>
      <c r="C242">
        <v>85.1</v>
      </c>
      <c r="D242" s="7">
        <v>4066</v>
      </c>
      <c r="E242" s="7">
        <v>444</v>
      </c>
      <c r="F242">
        <v>162</v>
      </c>
      <c r="G242">
        <v>25129</v>
      </c>
      <c r="H242">
        <v>29064</v>
      </c>
      <c r="I242">
        <v>2541916</v>
      </c>
      <c r="J242">
        <v>254949</v>
      </c>
      <c r="K242">
        <v>0</v>
      </c>
      <c r="L242">
        <v>4585</v>
      </c>
    </row>
    <row r="243" spans="1:12" x14ac:dyDescent="0.25">
      <c r="A243" s="4" t="s">
        <v>217</v>
      </c>
      <c r="B243" s="4" t="s">
        <v>29</v>
      </c>
      <c r="C243" s="4">
        <v>84.27</v>
      </c>
      <c r="D243" s="18">
        <v>3903</v>
      </c>
      <c r="E243" s="18">
        <v>406</v>
      </c>
      <c r="F243" s="4">
        <v>208</v>
      </c>
      <c r="G243" s="4">
        <v>29703</v>
      </c>
      <c r="H243" s="4">
        <v>33475</v>
      </c>
      <c r="I243" s="4">
        <v>2545953</v>
      </c>
      <c r="J243" s="4">
        <v>2549777</v>
      </c>
      <c r="K243" s="4">
        <v>0</v>
      </c>
      <c r="L243" s="4">
        <v>4341</v>
      </c>
    </row>
    <row r="244" spans="1:12" x14ac:dyDescent="0.25">
      <c r="A244" t="s">
        <v>111</v>
      </c>
      <c r="C244" t="s">
        <v>101</v>
      </c>
      <c r="D244" s="7">
        <f>SUM(D241:D243)</f>
        <v>33209</v>
      </c>
    </row>
    <row r="245" spans="1:12" x14ac:dyDescent="0.25">
      <c r="A245">
        <f>(C241/100)*D241</f>
        <v>22514.080000000002</v>
      </c>
      <c r="C245" s="17" t="s">
        <v>102</v>
      </c>
      <c r="D245" s="7">
        <f>(A249/D244)/D244</f>
        <v>2.6534276534209208E-5</v>
      </c>
    </row>
    <row r="246" spans="1:12" x14ac:dyDescent="0.25">
      <c r="A246">
        <f t="shared" ref="A246:A247" si="8">(C242/100)*D242</f>
        <v>3460.1659999999997</v>
      </c>
      <c r="C246" s="17" t="s">
        <v>103</v>
      </c>
      <c r="D246" s="7">
        <f>(C241/100)/D241</f>
        <v>3.534072900158479E-5</v>
      </c>
    </row>
    <row r="247" spans="1:12" x14ac:dyDescent="0.25">
      <c r="A247" s="4">
        <f t="shared" si="8"/>
        <v>3289.0581000000002</v>
      </c>
      <c r="C247" t="s">
        <v>104</v>
      </c>
      <c r="D247" s="7">
        <v>33475</v>
      </c>
    </row>
    <row r="248" spans="1:12" x14ac:dyDescent="0.25">
      <c r="A248">
        <f>SUM(A245:A247)</f>
        <v>29263.304100000001</v>
      </c>
    </row>
    <row r="249" spans="1:12" x14ac:dyDescent="0.25">
      <c r="A249">
        <v>29263</v>
      </c>
      <c r="B249" t="s">
        <v>186</v>
      </c>
    </row>
    <row r="251" spans="1:12" x14ac:dyDescent="0.25">
      <c r="A251" t="s">
        <v>135</v>
      </c>
      <c r="B251" t="s">
        <v>1</v>
      </c>
      <c r="C251" t="s">
        <v>2</v>
      </c>
      <c r="D251" s="7" t="s">
        <v>3</v>
      </c>
      <c r="E251" s="7" t="s">
        <v>4</v>
      </c>
      <c r="F251" t="s">
        <v>5</v>
      </c>
      <c r="G251" t="s">
        <v>6</v>
      </c>
      <c r="H251" t="s">
        <v>7</v>
      </c>
      <c r="I251" t="s">
        <v>8</v>
      </c>
      <c r="J251" t="s">
        <v>9</v>
      </c>
      <c r="K251" t="s">
        <v>10</v>
      </c>
      <c r="L251" t="s">
        <v>11</v>
      </c>
    </row>
    <row r="252" spans="1:12" x14ac:dyDescent="0.25">
      <c r="A252" t="s">
        <v>218</v>
      </c>
      <c r="B252" t="s">
        <v>30</v>
      </c>
      <c r="C252">
        <v>85.5</v>
      </c>
      <c r="D252" s="7">
        <v>24034</v>
      </c>
      <c r="E252" s="7">
        <v>2508</v>
      </c>
      <c r="F252">
        <v>976</v>
      </c>
      <c r="G252">
        <v>2246</v>
      </c>
      <c r="H252">
        <v>25533</v>
      </c>
      <c r="I252">
        <v>17770704</v>
      </c>
      <c r="J252">
        <v>17794507</v>
      </c>
      <c r="K252">
        <v>0</v>
      </c>
      <c r="L252">
        <v>27536</v>
      </c>
    </row>
    <row r="253" spans="1:12" x14ac:dyDescent="0.25">
      <c r="A253" t="s">
        <v>218</v>
      </c>
      <c r="B253" t="s">
        <v>30</v>
      </c>
      <c r="C253">
        <v>84.48</v>
      </c>
      <c r="D253" s="7">
        <v>12041</v>
      </c>
      <c r="E253" s="7">
        <v>1284</v>
      </c>
      <c r="F253">
        <v>585</v>
      </c>
      <c r="G253">
        <v>25544</v>
      </c>
      <c r="H253">
        <v>37215</v>
      </c>
      <c r="I253">
        <v>17794764</v>
      </c>
      <c r="J253">
        <v>17806588</v>
      </c>
      <c r="K253">
        <v>0</v>
      </c>
      <c r="L253">
        <v>13261</v>
      </c>
    </row>
    <row r="254" spans="1:12" x14ac:dyDescent="0.25">
      <c r="A254" t="s">
        <v>218</v>
      </c>
      <c r="B254" t="s">
        <v>30</v>
      </c>
      <c r="C254">
        <v>88.84</v>
      </c>
      <c r="D254" s="7">
        <v>1147</v>
      </c>
      <c r="E254" s="7">
        <v>112</v>
      </c>
      <c r="F254">
        <v>16</v>
      </c>
      <c r="G254">
        <v>2</v>
      </c>
      <c r="H254">
        <v>1136</v>
      </c>
      <c r="I254">
        <v>17768027</v>
      </c>
      <c r="J254">
        <v>17769169</v>
      </c>
      <c r="K254">
        <v>0</v>
      </c>
      <c r="L254">
        <v>1465</v>
      </c>
    </row>
    <row r="255" spans="1:12" x14ac:dyDescent="0.25">
      <c r="A255" s="4" t="s">
        <v>218</v>
      </c>
      <c r="B255" s="4" t="s">
        <v>30</v>
      </c>
      <c r="C255" s="4">
        <v>83.87</v>
      </c>
      <c r="D255" s="18">
        <v>1048</v>
      </c>
      <c r="E255" s="18">
        <v>154</v>
      </c>
      <c r="F255" s="4">
        <v>15</v>
      </c>
      <c r="G255" s="4">
        <v>1190</v>
      </c>
      <c r="H255" s="4">
        <v>2225</v>
      </c>
      <c r="I255" s="4">
        <v>17769345</v>
      </c>
      <c r="J255" s="4">
        <v>17770389</v>
      </c>
      <c r="K255" s="4">
        <v>0</v>
      </c>
      <c r="L255" s="4">
        <v>1106</v>
      </c>
    </row>
    <row r="256" spans="1:12" x14ac:dyDescent="0.25">
      <c r="A256" t="s">
        <v>111</v>
      </c>
      <c r="C256" t="s">
        <v>101</v>
      </c>
      <c r="D256" s="7">
        <f>SUM(D252:D255)</f>
        <v>38270</v>
      </c>
    </row>
    <row r="257" spans="1:12" x14ac:dyDescent="0.25">
      <c r="A257">
        <f>(C252/100)*D252</f>
        <v>20549.07</v>
      </c>
      <c r="C257" s="17" t="s">
        <v>102</v>
      </c>
      <c r="D257" s="7">
        <f>(A262/D256)/D256</f>
        <v>2.2271717963401297E-5</v>
      </c>
    </row>
    <row r="258" spans="1:12" x14ac:dyDescent="0.25">
      <c r="A258">
        <f t="shared" ref="A258:A260" si="9">(C253/100)*D253</f>
        <v>10172.236800000001</v>
      </c>
      <c r="C258" s="17" t="s">
        <v>103</v>
      </c>
      <c r="D258" s="7">
        <f>(C252/100)/D252</f>
        <v>3.5574602646251141E-5</v>
      </c>
    </row>
    <row r="259" spans="1:12" x14ac:dyDescent="0.25">
      <c r="A259">
        <f t="shared" si="9"/>
        <v>1018.9948000000001</v>
      </c>
      <c r="C259" t="s">
        <v>104</v>
      </c>
      <c r="D259" s="7">
        <v>37235</v>
      </c>
    </row>
    <row r="260" spans="1:12" x14ac:dyDescent="0.25">
      <c r="A260" s="4">
        <f t="shared" si="9"/>
        <v>878.95759999999996</v>
      </c>
    </row>
    <row r="261" spans="1:12" x14ac:dyDescent="0.25">
      <c r="A261">
        <f>SUM(A257:A260)</f>
        <v>32619.2592</v>
      </c>
    </row>
    <row r="262" spans="1:12" x14ac:dyDescent="0.25">
      <c r="A262">
        <v>32619</v>
      </c>
      <c r="B262" t="s">
        <v>186</v>
      </c>
    </row>
    <row r="263" spans="1:12" x14ac:dyDescent="0.25">
      <c r="A263" s="7"/>
    </row>
    <row r="264" spans="1:12" x14ac:dyDescent="0.25">
      <c r="A264" s="7" t="s">
        <v>136</v>
      </c>
      <c r="B264" t="s">
        <v>1</v>
      </c>
      <c r="C264" t="s">
        <v>2</v>
      </c>
      <c r="D264" s="7" t="s">
        <v>3</v>
      </c>
      <c r="E264" s="7" t="s">
        <v>4</v>
      </c>
      <c r="F264" t="s">
        <v>5</v>
      </c>
      <c r="G264" t="s">
        <v>6</v>
      </c>
      <c r="H264" t="s">
        <v>7</v>
      </c>
      <c r="I264" t="s">
        <v>8</v>
      </c>
      <c r="J264" t="s">
        <v>9</v>
      </c>
      <c r="K264" t="s">
        <v>10</v>
      </c>
      <c r="L264" t="s">
        <v>11</v>
      </c>
    </row>
    <row r="265" spans="1:12" x14ac:dyDescent="0.25">
      <c r="A265" s="18" t="s">
        <v>219</v>
      </c>
      <c r="B265" s="4" t="s">
        <v>31</v>
      </c>
      <c r="C265" s="4">
        <v>87.01</v>
      </c>
      <c r="D265" s="18">
        <v>24328</v>
      </c>
      <c r="E265" s="18">
        <v>2185</v>
      </c>
      <c r="F265" s="4">
        <v>975</v>
      </c>
      <c r="G265" s="4">
        <v>11</v>
      </c>
      <c r="H265" s="4">
        <v>23741</v>
      </c>
      <c r="I265" s="4">
        <v>3086704</v>
      </c>
      <c r="J265" s="4">
        <v>3110653</v>
      </c>
      <c r="K265" s="4">
        <v>0</v>
      </c>
      <c r="L265" s="4">
        <v>29612</v>
      </c>
    </row>
    <row r="266" spans="1:12" x14ac:dyDescent="0.25">
      <c r="A266" s="7" t="s">
        <v>111</v>
      </c>
      <c r="C266" t="s">
        <v>101</v>
      </c>
      <c r="D266" s="7">
        <v>24328</v>
      </c>
    </row>
    <row r="267" spans="1:12" x14ac:dyDescent="0.25">
      <c r="A267" s="18">
        <f>(C265/100)*D265</f>
        <v>21167.792800000003</v>
      </c>
      <c r="C267" s="17" t="s">
        <v>102</v>
      </c>
      <c r="D267" s="7" t="s">
        <v>191</v>
      </c>
    </row>
    <row r="268" spans="1:12" x14ac:dyDescent="0.25">
      <c r="A268" s="7">
        <v>21168</v>
      </c>
      <c r="B268" t="s">
        <v>186</v>
      </c>
      <c r="C268" s="17" t="s">
        <v>103</v>
      </c>
      <c r="D268" s="7">
        <f>(C265/100)/D265</f>
        <v>3.5765373232489315E-5</v>
      </c>
    </row>
    <row r="269" spans="1:12" x14ac:dyDescent="0.25">
      <c r="A269" s="7"/>
      <c r="C269" t="s">
        <v>104</v>
      </c>
      <c r="D269" s="7">
        <v>23741</v>
      </c>
    </row>
    <row r="270" spans="1:12" x14ac:dyDescent="0.25">
      <c r="A270" s="7"/>
    </row>
    <row r="271" spans="1:12" x14ac:dyDescent="0.25">
      <c r="A271" s="7" t="s">
        <v>137</v>
      </c>
      <c r="B271" t="s">
        <v>1</v>
      </c>
      <c r="C271" t="s">
        <v>2</v>
      </c>
      <c r="D271" s="7" t="s">
        <v>3</v>
      </c>
      <c r="E271" s="7" t="s">
        <v>4</v>
      </c>
      <c r="F271" t="s">
        <v>5</v>
      </c>
      <c r="G271" t="s">
        <v>6</v>
      </c>
      <c r="H271" t="s">
        <v>7</v>
      </c>
      <c r="I271" t="s">
        <v>8</v>
      </c>
      <c r="J271" t="s">
        <v>9</v>
      </c>
      <c r="K271" t="s">
        <v>10</v>
      </c>
      <c r="L271" t="s">
        <v>11</v>
      </c>
    </row>
    <row r="272" spans="1:12" x14ac:dyDescent="0.25">
      <c r="A272" s="7" t="s">
        <v>220</v>
      </c>
      <c r="B272" t="s">
        <v>32</v>
      </c>
      <c r="C272">
        <v>87.37</v>
      </c>
      <c r="D272" s="7">
        <v>24346</v>
      </c>
      <c r="E272" s="7">
        <v>2209</v>
      </c>
      <c r="F272">
        <v>865</v>
      </c>
      <c r="G272">
        <v>1</v>
      </c>
      <c r="H272">
        <v>23968</v>
      </c>
      <c r="I272">
        <v>7559804</v>
      </c>
      <c r="J272">
        <v>753946</v>
      </c>
      <c r="K272">
        <v>0</v>
      </c>
      <c r="L272">
        <v>29966</v>
      </c>
    </row>
    <row r="273" spans="1:12" x14ac:dyDescent="0.25">
      <c r="A273" s="18" t="s">
        <v>220</v>
      </c>
      <c r="B273" s="4" t="s">
        <v>32</v>
      </c>
      <c r="C273" s="4">
        <v>95.57</v>
      </c>
      <c r="D273" s="18">
        <v>24293</v>
      </c>
      <c r="E273" s="18">
        <v>707</v>
      </c>
      <c r="F273" s="4">
        <v>369</v>
      </c>
      <c r="G273" s="4">
        <v>24293</v>
      </c>
      <c r="H273" s="4">
        <v>32089</v>
      </c>
      <c r="I273" s="4">
        <v>7535944</v>
      </c>
      <c r="J273" s="4">
        <v>7528037</v>
      </c>
      <c r="K273" s="4">
        <v>0</v>
      </c>
      <c r="L273" s="4">
        <v>9651</v>
      </c>
    </row>
    <row r="274" spans="1:12" x14ac:dyDescent="0.25">
      <c r="A274" s="7" t="s">
        <v>111</v>
      </c>
      <c r="C274" t="s">
        <v>101</v>
      </c>
      <c r="D274" s="7">
        <f>SUM(D272:D273)</f>
        <v>48639</v>
      </c>
    </row>
    <row r="275" spans="1:12" x14ac:dyDescent="0.25">
      <c r="A275" s="7">
        <f>(C272/100)*D272</f>
        <v>21271.100200000001</v>
      </c>
      <c r="C275" s="17" t="s">
        <v>102</v>
      </c>
      <c r="D275" s="7">
        <f>(A278/D274)/D274</f>
        <v>1.8805011667998697E-5</v>
      </c>
    </row>
    <row r="276" spans="1:12" x14ac:dyDescent="0.25">
      <c r="A276" s="18">
        <f>(C273/100)*D273</f>
        <v>23216.820099999997</v>
      </c>
      <c r="C276" s="17" t="s">
        <v>103</v>
      </c>
      <c r="D276" s="7">
        <f>(C272/100)/D272</f>
        <v>3.58867986527561E-5</v>
      </c>
    </row>
    <row r="277" spans="1:12" x14ac:dyDescent="0.25">
      <c r="A277">
        <f>SUM(A275:A276)</f>
        <v>44487.920299999998</v>
      </c>
      <c r="C277" t="s">
        <v>104</v>
      </c>
      <c r="D277" s="7">
        <v>32489</v>
      </c>
    </row>
    <row r="278" spans="1:12" x14ac:dyDescent="0.25">
      <c r="A278">
        <v>44488</v>
      </c>
      <c r="B278" t="s">
        <v>186</v>
      </c>
    </row>
    <row r="279" spans="1:12" x14ac:dyDescent="0.25">
      <c r="A279" s="7"/>
    </row>
    <row r="280" spans="1:12" x14ac:dyDescent="0.25">
      <c r="A280" s="7" t="s">
        <v>138</v>
      </c>
      <c r="B280" t="s">
        <v>1</v>
      </c>
      <c r="C280" t="s">
        <v>2</v>
      </c>
      <c r="D280" s="7" t="s">
        <v>3</v>
      </c>
      <c r="E280" s="7" t="s">
        <v>4</v>
      </c>
      <c r="F280" t="s">
        <v>5</v>
      </c>
      <c r="G280" t="s">
        <v>6</v>
      </c>
      <c r="H280" t="s">
        <v>7</v>
      </c>
      <c r="I280" t="s">
        <v>8</v>
      </c>
      <c r="J280" t="s">
        <v>9</v>
      </c>
      <c r="K280" t="s">
        <v>10</v>
      </c>
      <c r="L280" t="s">
        <v>11</v>
      </c>
    </row>
    <row r="281" spans="1:12" x14ac:dyDescent="0.25">
      <c r="A281" s="7" t="s">
        <v>221</v>
      </c>
      <c r="B281" t="s">
        <v>33</v>
      </c>
      <c r="C281">
        <v>73.37</v>
      </c>
      <c r="D281" s="7">
        <v>28090</v>
      </c>
      <c r="E281" s="7">
        <v>6661</v>
      </c>
      <c r="F281">
        <v>818</v>
      </c>
      <c r="G281">
        <v>21787</v>
      </c>
      <c r="H281">
        <v>45207</v>
      </c>
      <c r="I281">
        <v>88515</v>
      </c>
      <c r="J281">
        <v>64871</v>
      </c>
      <c r="K281">
        <v>0</v>
      </c>
      <c r="L281">
        <v>28090</v>
      </c>
    </row>
    <row r="282" spans="1:12" x14ac:dyDescent="0.25">
      <c r="A282" s="7" t="s">
        <v>221</v>
      </c>
      <c r="B282" t="s">
        <v>33</v>
      </c>
      <c r="C282">
        <v>83.67</v>
      </c>
      <c r="D282" s="7">
        <v>15895</v>
      </c>
      <c r="E282" s="7">
        <v>1802</v>
      </c>
      <c r="F282">
        <v>793</v>
      </c>
      <c r="G282">
        <v>6336</v>
      </c>
      <c r="H282">
        <v>21715</v>
      </c>
      <c r="I282">
        <v>104132</v>
      </c>
      <c r="J282">
        <v>88516</v>
      </c>
      <c r="K282">
        <v>0</v>
      </c>
      <c r="L282">
        <v>16918</v>
      </c>
    </row>
    <row r="283" spans="1:12" x14ac:dyDescent="0.25">
      <c r="A283" s="7" t="s">
        <v>221</v>
      </c>
      <c r="B283" t="s">
        <v>33</v>
      </c>
      <c r="C283">
        <v>82.94</v>
      </c>
      <c r="D283" s="7">
        <v>5152</v>
      </c>
      <c r="E283" s="7">
        <v>648</v>
      </c>
      <c r="F283">
        <v>231</v>
      </c>
      <c r="G283">
        <v>48583</v>
      </c>
      <c r="H283">
        <v>53572</v>
      </c>
      <c r="I283">
        <v>61351</v>
      </c>
      <c r="J283">
        <v>56269</v>
      </c>
      <c r="K283">
        <v>0</v>
      </c>
      <c r="L283">
        <v>5348</v>
      </c>
    </row>
    <row r="284" spans="1:12" x14ac:dyDescent="0.25">
      <c r="A284" s="7" t="s">
        <v>221</v>
      </c>
      <c r="B284" t="s">
        <v>33</v>
      </c>
      <c r="C284">
        <v>83.8</v>
      </c>
      <c r="D284" s="7">
        <v>2284</v>
      </c>
      <c r="E284" s="7">
        <v>283</v>
      </c>
      <c r="F284">
        <v>87</v>
      </c>
      <c r="G284">
        <v>4034</v>
      </c>
      <c r="H284">
        <v>6257</v>
      </c>
      <c r="I284">
        <v>106392</v>
      </c>
      <c r="J284">
        <v>104136</v>
      </c>
      <c r="K284">
        <v>0</v>
      </c>
      <c r="L284">
        <v>2430</v>
      </c>
    </row>
    <row r="285" spans="1:12" x14ac:dyDescent="0.25">
      <c r="A285" s="7" t="s">
        <v>221</v>
      </c>
      <c r="B285" t="s">
        <v>33</v>
      </c>
      <c r="C285">
        <v>81.64</v>
      </c>
      <c r="D285" s="7">
        <v>2277</v>
      </c>
      <c r="E285" s="7">
        <v>289</v>
      </c>
      <c r="F285">
        <v>129</v>
      </c>
      <c r="G285">
        <v>45648</v>
      </c>
      <c r="H285">
        <v>47824</v>
      </c>
      <c r="I285">
        <v>64470</v>
      </c>
      <c r="J285">
        <v>62223</v>
      </c>
      <c r="K285">
        <v>0</v>
      </c>
      <c r="L285">
        <v>2230</v>
      </c>
    </row>
    <row r="286" spans="1:12" x14ac:dyDescent="0.25">
      <c r="A286" s="7" t="s">
        <v>221</v>
      </c>
      <c r="B286" t="s">
        <v>33</v>
      </c>
      <c r="C286">
        <v>84.53</v>
      </c>
      <c r="D286" s="7">
        <v>1816</v>
      </c>
      <c r="E286" s="7">
        <v>211</v>
      </c>
      <c r="F286">
        <v>70</v>
      </c>
      <c r="G286">
        <v>1873</v>
      </c>
      <c r="H286">
        <v>3657</v>
      </c>
      <c r="I286">
        <v>108492</v>
      </c>
      <c r="J286">
        <v>106716</v>
      </c>
      <c r="K286">
        <v>0</v>
      </c>
      <c r="L286">
        <v>1986</v>
      </c>
    </row>
    <row r="287" spans="1:12" x14ac:dyDescent="0.25">
      <c r="A287" s="18" t="s">
        <v>221</v>
      </c>
      <c r="B287" s="4" t="s">
        <v>33</v>
      </c>
      <c r="C287" s="4">
        <v>82.87</v>
      </c>
      <c r="D287" s="18">
        <v>1926</v>
      </c>
      <c r="E287" s="18">
        <v>246</v>
      </c>
      <c r="F287" s="4">
        <v>84</v>
      </c>
      <c r="G287" s="4">
        <v>1</v>
      </c>
      <c r="H287" s="4">
        <v>1862</v>
      </c>
      <c r="I287" s="4">
        <v>110657</v>
      </c>
      <c r="J287" s="4">
        <v>108752</v>
      </c>
      <c r="K287" s="4">
        <v>0</v>
      </c>
      <c r="L287" s="4">
        <v>1981</v>
      </c>
    </row>
    <row r="288" spans="1:12" x14ac:dyDescent="0.25">
      <c r="A288" s="7" t="s">
        <v>111</v>
      </c>
      <c r="C288" t="s">
        <v>101</v>
      </c>
      <c r="D288" s="7">
        <f>SUM(D281:D287)</f>
        <v>57440</v>
      </c>
    </row>
    <row r="289" spans="1:12" x14ac:dyDescent="0.25">
      <c r="A289" s="7">
        <f>(C281/100)*D281</f>
        <v>20609.633000000002</v>
      </c>
      <c r="C289" s="17" t="s">
        <v>102</v>
      </c>
      <c r="D289" s="7">
        <f>(A297/D288)/D288</f>
        <v>1.3665100945833754E-5</v>
      </c>
    </row>
    <row r="290" spans="1:12" x14ac:dyDescent="0.25">
      <c r="A290" s="7">
        <f t="shared" ref="A290:A295" si="10">(C282/100)*D282</f>
        <v>13299.3465</v>
      </c>
      <c r="C290" s="17" t="s">
        <v>103</v>
      </c>
      <c r="D290" s="7">
        <f>(C281/100)/D281</f>
        <v>2.6119615521537916E-5</v>
      </c>
    </row>
    <row r="291" spans="1:12" x14ac:dyDescent="0.25">
      <c r="A291" s="7">
        <f t="shared" si="10"/>
        <v>4273.0688</v>
      </c>
      <c r="C291" t="s">
        <v>104</v>
      </c>
      <c r="D291" s="7">
        <v>53699</v>
      </c>
    </row>
    <row r="292" spans="1:12" x14ac:dyDescent="0.25">
      <c r="A292" s="7">
        <f t="shared" si="10"/>
        <v>1913.992</v>
      </c>
    </row>
    <row r="293" spans="1:12" x14ac:dyDescent="0.25">
      <c r="A293" s="7">
        <f t="shared" si="10"/>
        <v>1858.9428</v>
      </c>
    </row>
    <row r="294" spans="1:12" x14ac:dyDescent="0.25">
      <c r="A294" s="7">
        <f t="shared" si="10"/>
        <v>1535.0648000000001</v>
      </c>
    </row>
    <row r="295" spans="1:12" x14ac:dyDescent="0.25">
      <c r="A295" s="18">
        <f t="shared" si="10"/>
        <v>1596.0762</v>
      </c>
    </row>
    <row r="296" spans="1:12" x14ac:dyDescent="0.25">
      <c r="A296" s="7">
        <f>SUM(A289:A295)</f>
        <v>45086.124100000001</v>
      </c>
    </row>
    <row r="297" spans="1:12" x14ac:dyDescent="0.25">
      <c r="A297" s="7">
        <v>45086</v>
      </c>
      <c r="B297" t="s">
        <v>186</v>
      </c>
    </row>
    <row r="298" spans="1:12" x14ac:dyDescent="0.25">
      <c r="A298" s="7"/>
    </row>
    <row r="299" spans="1:12" x14ac:dyDescent="0.25">
      <c r="A299" s="7" t="s">
        <v>139</v>
      </c>
      <c r="B299" t="s">
        <v>1</v>
      </c>
      <c r="C299" t="s">
        <v>2</v>
      </c>
      <c r="D299" s="7" t="s">
        <v>3</v>
      </c>
      <c r="E299" s="7" t="s">
        <v>4</v>
      </c>
      <c r="F299" t="s">
        <v>5</v>
      </c>
      <c r="G299" t="s">
        <v>6</v>
      </c>
      <c r="H299" t="s">
        <v>7</v>
      </c>
      <c r="I299" t="s">
        <v>8</v>
      </c>
      <c r="J299" t="s">
        <v>9</v>
      </c>
      <c r="K299" t="s">
        <v>10</v>
      </c>
      <c r="L299" t="s">
        <v>11</v>
      </c>
    </row>
    <row r="300" spans="1:12" x14ac:dyDescent="0.25">
      <c r="A300" s="18" t="s">
        <v>222</v>
      </c>
      <c r="B300" s="4" t="s">
        <v>34</v>
      </c>
      <c r="C300" s="4">
        <v>90.06</v>
      </c>
      <c r="D300" s="18">
        <v>24892</v>
      </c>
      <c r="E300" s="18">
        <v>1819</v>
      </c>
      <c r="F300" s="4">
        <v>655</v>
      </c>
      <c r="G300" s="4">
        <v>1</v>
      </c>
      <c r="H300" s="4">
        <v>24453</v>
      </c>
      <c r="I300" s="4">
        <v>194623</v>
      </c>
      <c r="J300" s="4">
        <v>169948</v>
      </c>
      <c r="K300" s="4">
        <v>0</v>
      </c>
      <c r="L300" s="4">
        <v>33709</v>
      </c>
    </row>
    <row r="301" spans="1:12" x14ac:dyDescent="0.25">
      <c r="A301" s="18">
        <f>(C300/100)*D300</f>
        <v>22417.735200000003</v>
      </c>
      <c r="C301" t="s">
        <v>101</v>
      </c>
      <c r="D301" s="7">
        <v>24892</v>
      </c>
    </row>
    <row r="302" spans="1:12" x14ac:dyDescent="0.25">
      <c r="A302" s="7">
        <v>22418</v>
      </c>
      <c r="B302" t="s">
        <v>186</v>
      </c>
      <c r="C302" s="17" t="s">
        <v>102</v>
      </c>
      <c r="D302" s="7" t="s">
        <v>191</v>
      </c>
    </row>
    <row r="303" spans="1:12" x14ac:dyDescent="0.25">
      <c r="A303" s="7"/>
      <c r="C303" s="17" t="s">
        <v>103</v>
      </c>
      <c r="D303" s="7">
        <f>(C300/100)/D300</f>
        <v>3.618029889121003E-5</v>
      </c>
    </row>
    <row r="304" spans="1:12" x14ac:dyDescent="0.25">
      <c r="C304" t="s">
        <v>104</v>
      </c>
      <c r="D304" s="7">
        <v>24457</v>
      </c>
    </row>
    <row r="306" spans="1:12" x14ac:dyDescent="0.25">
      <c r="A306" t="s">
        <v>140</v>
      </c>
      <c r="B306" t="s">
        <v>1</v>
      </c>
      <c r="C306" t="s">
        <v>2</v>
      </c>
      <c r="D306" s="7" t="s">
        <v>3</v>
      </c>
      <c r="E306" s="7" t="s">
        <v>4</v>
      </c>
      <c r="F306" t="s">
        <v>5</v>
      </c>
      <c r="G306" t="s">
        <v>6</v>
      </c>
      <c r="H306" t="s">
        <v>7</v>
      </c>
      <c r="I306" t="s">
        <v>8</v>
      </c>
      <c r="J306" t="s">
        <v>9</v>
      </c>
      <c r="K306" t="s">
        <v>10</v>
      </c>
      <c r="L306" t="s">
        <v>11</v>
      </c>
    </row>
    <row r="307" spans="1:12" x14ac:dyDescent="0.25">
      <c r="A307" t="s">
        <v>223</v>
      </c>
      <c r="B307" t="s">
        <v>35</v>
      </c>
      <c r="C307">
        <v>85.93</v>
      </c>
      <c r="D307" s="7">
        <v>23664</v>
      </c>
      <c r="E307" s="7">
        <v>2093</v>
      </c>
      <c r="F307">
        <v>1236</v>
      </c>
      <c r="G307">
        <v>7822</v>
      </c>
      <c r="H307">
        <v>30730</v>
      </c>
      <c r="I307">
        <v>1888232</v>
      </c>
      <c r="J307">
        <v>1911414</v>
      </c>
      <c r="K307">
        <v>0</v>
      </c>
      <c r="L307">
        <v>27767</v>
      </c>
    </row>
    <row r="308" spans="1:12" x14ac:dyDescent="0.25">
      <c r="A308" t="s">
        <v>223</v>
      </c>
      <c r="B308" t="s">
        <v>35</v>
      </c>
      <c r="C308">
        <v>86.47</v>
      </c>
      <c r="D308" s="7">
        <v>3460</v>
      </c>
      <c r="E308" s="7">
        <v>335</v>
      </c>
      <c r="F308">
        <v>133</v>
      </c>
      <c r="G308">
        <v>276</v>
      </c>
      <c r="H308">
        <v>3611</v>
      </c>
      <c r="I308">
        <v>1880448</v>
      </c>
      <c r="J308">
        <v>1883898</v>
      </c>
      <c r="K308">
        <v>0</v>
      </c>
      <c r="L308">
        <v>4168</v>
      </c>
    </row>
    <row r="309" spans="1:12" x14ac:dyDescent="0.25">
      <c r="A309" t="s">
        <v>223</v>
      </c>
      <c r="B309" t="s">
        <v>35</v>
      </c>
      <c r="C309">
        <v>87.14</v>
      </c>
      <c r="D309" s="7">
        <v>1688</v>
      </c>
      <c r="E309" s="7">
        <v>173</v>
      </c>
      <c r="F309">
        <v>44</v>
      </c>
      <c r="G309">
        <v>3611</v>
      </c>
      <c r="H309">
        <v>5282</v>
      </c>
      <c r="I309">
        <v>1884155</v>
      </c>
      <c r="J309">
        <v>1885814</v>
      </c>
      <c r="K309">
        <v>0</v>
      </c>
      <c r="L309">
        <v>2057</v>
      </c>
    </row>
    <row r="310" spans="1:12" x14ac:dyDescent="0.25">
      <c r="A310" t="s">
        <v>223</v>
      </c>
      <c r="B310" t="s">
        <v>35</v>
      </c>
      <c r="C310">
        <v>81.42</v>
      </c>
      <c r="D310" s="7">
        <v>1561</v>
      </c>
      <c r="E310" s="7">
        <v>178</v>
      </c>
      <c r="F310">
        <v>112</v>
      </c>
      <c r="G310">
        <v>5264</v>
      </c>
      <c r="H310">
        <v>6747</v>
      </c>
      <c r="I310">
        <v>1886035</v>
      </c>
      <c r="J310">
        <v>1887560</v>
      </c>
      <c r="K310">
        <v>0</v>
      </c>
      <c r="L310">
        <v>1505</v>
      </c>
    </row>
    <row r="311" spans="1:12" x14ac:dyDescent="0.25">
      <c r="A311" t="s">
        <v>223</v>
      </c>
      <c r="B311" t="s">
        <v>35</v>
      </c>
      <c r="C311">
        <v>82.23</v>
      </c>
      <c r="D311" s="7">
        <v>602</v>
      </c>
      <c r="E311" s="7">
        <v>54</v>
      </c>
      <c r="F311">
        <v>53</v>
      </c>
      <c r="G311">
        <v>6859</v>
      </c>
      <c r="H311">
        <v>7445</v>
      </c>
      <c r="I311">
        <v>1887572</v>
      </c>
      <c r="J311">
        <v>1888135</v>
      </c>
      <c r="K311" s="1">
        <v>8E-174</v>
      </c>
      <c r="L311">
        <v>619</v>
      </c>
    </row>
    <row r="312" spans="1:12" x14ac:dyDescent="0.25">
      <c r="A312" s="4" t="s">
        <v>223</v>
      </c>
      <c r="B312" t="s">
        <v>35</v>
      </c>
      <c r="C312" s="4">
        <v>90.29</v>
      </c>
      <c r="D312" s="18">
        <v>278</v>
      </c>
      <c r="E312" s="18">
        <v>26</v>
      </c>
      <c r="F312" s="4">
        <v>1</v>
      </c>
      <c r="G312" s="4">
        <v>1</v>
      </c>
      <c r="H312" s="4">
        <v>278</v>
      </c>
      <c r="I312" s="4">
        <v>1880060</v>
      </c>
      <c r="J312" s="4">
        <v>1880336</v>
      </c>
      <c r="K312" s="19">
        <v>2E-100</v>
      </c>
      <c r="L312" s="4">
        <v>376</v>
      </c>
    </row>
    <row r="313" spans="1:12" x14ac:dyDescent="0.25">
      <c r="A313" t="s">
        <v>111</v>
      </c>
      <c r="C313" t="s">
        <v>101</v>
      </c>
      <c r="D313" s="7">
        <f>SUM(D307:D312)</f>
        <v>31253</v>
      </c>
      <c r="K313" s="1"/>
    </row>
    <row r="314" spans="1:12" x14ac:dyDescent="0.25">
      <c r="A314">
        <f>(C307/100)*D307</f>
        <v>20334.475200000001</v>
      </c>
      <c r="C314" s="17" t="s">
        <v>102</v>
      </c>
      <c r="D314" s="7">
        <f>(A321/D313)/D313</f>
        <v>2.7452264912136797E-5</v>
      </c>
      <c r="K314" s="1"/>
    </row>
    <row r="315" spans="1:12" x14ac:dyDescent="0.25">
      <c r="A315">
        <f t="shared" ref="A315:A319" si="11">(C308/100)*D308</f>
        <v>2991.8620000000001</v>
      </c>
      <c r="C315" s="17" t="s">
        <v>103</v>
      </c>
      <c r="D315" s="7">
        <f>(C307/100)/D307</f>
        <v>3.6312542258282629E-5</v>
      </c>
      <c r="K315" s="1"/>
    </row>
    <row r="316" spans="1:12" x14ac:dyDescent="0.25">
      <c r="A316">
        <f t="shared" si="11"/>
        <v>1470.9232</v>
      </c>
      <c r="C316" t="s">
        <v>104</v>
      </c>
      <c r="D316" s="7">
        <v>30747</v>
      </c>
      <c r="K316" s="1"/>
    </row>
    <row r="317" spans="1:12" x14ac:dyDescent="0.25">
      <c r="A317">
        <f t="shared" si="11"/>
        <v>1270.9662000000001</v>
      </c>
      <c r="K317" s="1"/>
    </row>
    <row r="318" spans="1:12" x14ac:dyDescent="0.25">
      <c r="A318">
        <f t="shared" si="11"/>
        <v>495.02460000000002</v>
      </c>
      <c r="K318" s="1"/>
    </row>
    <row r="319" spans="1:12" x14ac:dyDescent="0.25">
      <c r="A319" s="4">
        <f t="shared" si="11"/>
        <v>251.00620000000001</v>
      </c>
      <c r="K319" s="1"/>
    </row>
    <row r="320" spans="1:12" x14ac:dyDescent="0.25">
      <c r="A320">
        <f>SUM(A314:A319)</f>
        <v>26814.257400000002</v>
      </c>
      <c r="K320" s="1"/>
    </row>
    <row r="321" spans="1:12" x14ac:dyDescent="0.25">
      <c r="A321">
        <v>26814</v>
      </c>
      <c r="B321" t="s">
        <v>186</v>
      </c>
      <c r="K321" s="1"/>
    </row>
    <row r="322" spans="1:12" x14ac:dyDescent="0.25">
      <c r="K322" s="1"/>
    </row>
    <row r="323" spans="1:12" x14ac:dyDescent="0.25">
      <c r="A323" t="s">
        <v>141</v>
      </c>
      <c r="B323" t="s">
        <v>1</v>
      </c>
      <c r="C323" t="s">
        <v>2</v>
      </c>
      <c r="D323" s="7" t="s">
        <v>3</v>
      </c>
      <c r="E323" s="7" t="s">
        <v>4</v>
      </c>
      <c r="F323" t="s">
        <v>5</v>
      </c>
      <c r="G323" t="s">
        <v>6</v>
      </c>
      <c r="H323" t="s">
        <v>7</v>
      </c>
      <c r="I323" t="s">
        <v>8</v>
      </c>
      <c r="J323" t="s">
        <v>9</v>
      </c>
      <c r="K323" t="s">
        <v>10</v>
      </c>
      <c r="L323" t="s">
        <v>11</v>
      </c>
    </row>
    <row r="324" spans="1:12" x14ac:dyDescent="0.25">
      <c r="A324" t="s">
        <v>224</v>
      </c>
      <c r="B324" t="s">
        <v>36</v>
      </c>
      <c r="C324">
        <v>90.5</v>
      </c>
      <c r="D324" s="7">
        <v>24751</v>
      </c>
      <c r="E324" s="7">
        <v>1935</v>
      </c>
      <c r="F324">
        <v>416</v>
      </c>
      <c r="G324">
        <v>19891</v>
      </c>
      <c r="H324">
        <v>44412</v>
      </c>
      <c r="I324">
        <v>9011331</v>
      </c>
      <c r="J324">
        <v>8986768</v>
      </c>
      <c r="K324">
        <v>0</v>
      </c>
      <c r="L324">
        <v>33884</v>
      </c>
    </row>
    <row r="325" spans="1:12" x14ac:dyDescent="0.25">
      <c r="A325" s="4" t="s">
        <v>224</v>
      </c>
      <c r="B325" s="4" t="s">
        <v>36</v>
      </c>
      <c r="C325" s="4">
        <v>89.62</v>
      </c>
      <c r="D325" s="18">
        <v>20181</v>
      </c>
      <c r="E325" s="18">
        <v>1554</v>
      </c>
      <c r="F325" s="4">
        <v>541</v>
      </c>
      <c r="G325" s="4">
        <v>1</v>
      </c>
      <c r="H325" s="4">
        <v>19889</v>
      </c>
      <c r="I325" s="4">
        <v>9031321</v>
      </c>
      <c r="J325" s="4">
        <v>9011390</v>
      </c>
      <c r="K325" s="4">
        <v>0</v>
      </c>
      <c r="L325" s="4">
        <v>26918</v>
      </c>
    </row>
    <row r="326" spans="1:12" x14ac:dyDescent="0.25">
      <c r="A326" t="s">
        <v>111</v>
      </c>
      <c r="C326" t="s">
        <v>101</v>
      </c>
      <c r="D326" s="7">
        <f>SUM(D324:D325)</f>
        <v>44932</v>
      </c>
    </row>
    <row r="327" spans="1:12" x14ac:dyDescent="0.25">
      <c r="A327">
        <f>(C324/100)*D324</f>
        <v>22399.655000000002</v>
      </c>
      <c r="C327" s="17" t="s">
        <v>102</v>
      </c>
      <c r="D327" s="7">
        <f>(A330/D326)/D326</f>
        <v>2.005364720633981E-5</v>
      </c>
    </row>
    <row r="328" spans="1:12" x14ac:dyDescent="0.25">
      <c r="A328" s="4">
        <f>(C325/100)*D325</f>
        <v>18086.212199999998</v>
      </c>
      <c r="C328" s="17" t="s">
        <v>103</v>
      </c>
      <c r="D328" s="7">
        <f>(C324/100)/D324</f>
        <v>3.6564179225081815E-5</v>
      </c>
    </row>
    <row r="329" spans="1:12" x14ac:dyDescent="0.25">
      <c r="A329">
        <f>SUM(A327:A328)</f>
        <v>40485.867200000001</v>
      </c>
      <c r="C329" t="s">
        <v>104</v>
      </c>
      <c r="D329" s="7">
        <v>44419</v>
      </c>
    </row>
    <row r="330" spans="1:12" x14ac:dyDescent="0.25">
      <c r="A330">
        <v>40486</v>
      </c>
      <c r="B330" t="s">
        <v>186</v>
      </c>
    </row>
    <row r="332" spans="1:12" x14ac:dyDescent="0.25">
      <c r="A332" t="s">
        <v>142</v>
      </c>
      <c r="B332" t="s">
        <v>1</v>
      </c>
      <c r="C332" t="s">
        <v>2</v>
      </c>
      <c r="D332" s="7" t="s">
        <v>3</v>
      </c>
      <c r="E332" s="7" t="s">
        <v>4</v>
      </c>
      <c r="F332" t="s">
        <v>5</v>
      </c>
      <c r="G332" t="s">
        <v>6</v>
      </c>
      <c r="H332" t="s">
        <v>7</v>
      </c>
      <c r="I332" t="s">
        <v>8</v>
      </c>
      <c r="J332" t="s">
        <v>9</v>
      </c>
      <c r="K332" t="s">
        <v>10</v>
      </c>
      <c r="L332" t="s">
        <v>11</v>
      </c>
    </row>
    <row r="333" spans="1:12" x14ac:dyDescent="0.25">
      <c r="A333" t="s">
        <v>225</v>
      </c>
      <c r="B333" t="s">
        <v>37</v>
      </c>
      <c r="C333">
        <v>85.16</v>
      </c>
      <c r="D333" s="7">
        <v>23230</v>
      </c>
      <c r="E333" s="7">
        <v>2448</v>
      </c>
      <c r="F333">
        <v>1000</v>
      </c>
      <c r="G333">
        <v>1150</v>
      </c>
      <c r="H333">
        <v>23863</v>
      </c>
      <c r="I333">
        <v>2694466</v>
      </c>
      <c r="J333">
        <v>2717211</v>
      </c>
      <c r="K333">
        <v>0</v>
      </c>
      <c r="L333">
        <v>26279</v>
      </c>
    </row>
    <row r="334" spans="1:12" x14ac:dyDescent="0.25">
      <c r="A334" t="s">
        <v>225</v>
      </c>
      <c r="B334" t="s">
        <v>37</v>
      </c>
      <c r="C334">
        <v>87.34</v>
      </c>
      <c r="D334" s="7">
        <v>1209</v>
      </c>
      <c r="E334" s="7">
        <v>129</v>
      </c>
      <c r="F334">
        <v>24</v>
      </c>
      <c r="G334">
        <v>23861</v>
      </c>
      <c r="H334">
        <v>25047</v>
      </c>
      <c r="I334">
        <v>2717274</v>
      </c>
      <c r="J334">
        <v>2718480</v>
      </c>
      <c r="K334">
        <v>0</v>
      </c>
      <c r="L334">
        <v>1481</v>
      </c>
    </row>
    <row r="335" spans="1:12" x14ac:dyDescent="0.25">
      <c r="A335" s="4" t="s">
        <v>225</v>
      </c>
      <c r="B335" s="4" t="s">
        <v>37</v>
      </c>
      <c r="C335" s="4">
        <v>80.53</v>
      </c>
      <c r="D335" s="18">
        <v>1202</v>
      </c>
      <c r="E335" s="18">
        <v>136</v>
      </c>
      <c r="F335" s="4">
        <v>98</v>
      </c>
      <c r="G335" s="4">
        <v>1</v>
      </c>
      <c r="H335" s="4">
        <v>1150</v>
      </c>
      <c r="I335" s="4">
        <v>2692363</v>
      </c>
      <c r="J335" s="4">
        <v>2693518</v>
      </c>
      <c r="K335" s="4">
        <v>0</v>
      </c>
      <c r="L335" s="4">
        <v>1121</v>
      </c>
    </row>
    <row r="336" spans="1:12" x14ac:dyDescent="0.25">
      <c r="A336" t="s">
        <v>100</v>
      </c>
      <c r="C336" t="s">
        <v>101</v>
      </c>
      <c r="D336" s="7">
        <f>SUM(D333:D335)</f>
        <v>25641</v>
      </c>
    </row>
    <row r="337" spans="1:12" x14ac:dyDescent="0.25">
      <c r="A337">
        <f>(C333/100)*D333</f>
        <v>19782.667999999998</v>
      </c>
      <c r="C337" s="17" t="s">
        <v>102</v>
      </c>
      <c r="D337" s="7">
        <f>(A341/D336)/D336</f>
        <v>3.3168513336993503E-5</v>
      </c>
    </row>
    <row r="338" spans="1:12" x14ac:dyDescent="0.25">
      <c r="A338">
        <f t="shared" ref="A338:A339" si="12">(C334/100)*D334</f>
        <v>1055.9406000000001</v>
      </c>
      <c r="C338" s="17" t="s">
        <v>103</v>
      </c>
      <c r="D338" s="7">
        <f>(C333/100)/D333</f>
        <v>3.6659492036160136E-5</v>
      </c>
    </row>
    <row r="339" spans="1:12" x14ac:dyDescent="0.25">
      <c r="A339" s="4">
        <f t="shared" si="12"/>
        <v>967.97059999999999</v>
      </c>
      <c r="C339" t="s">
        <v>104</v>
      </c>
      <c r="D339" s="7">
        <v>25047</v>
      </c>
    </row>
    <row r="340" spans="1:12" x14ac:dyDescent="0.25">
      <c r="A340">
        <f>SUM(A337:A339)</f>
        <v>21806.5792</v>
      </c>
    </row>
    <row r="341" spans="1:12" x14ac:dyDescent="0.25">
      <c r="A341">
        <v>21807</v>
      </c>
      <c r="B341" t="s">
        <v>186</v>
      </c>
    </row>
    <row r="343" spans="1:12" x14ac:dyDescent="0.25">
      <c r="A343" s="7" t="s">
        <v>143</v>
      </c>
      <c r="B343" t="s">
        <v>1</v>
      </c>
      <c r="C343" t="s">
        <v>2</v>
      </c>
      <c r="D343" s="7" t="s">
        <v>3</v>
      </c>
      <c r="E343" s="7" t="s">
        <v>4</v>
      </c>
      <c r="F343" t="s">
        <v>5</v>
      </c>
      <c r="G343" t="s">
        <v>6</v>
      </c>
      <c r="H343" t="s">
        <v>7</v>
      </c>
      <c r="I343" t="s">
        <v>8</v>
      </c>
      <c r="J343" t="s">
        <v>9</v>
      </c>
      <c r="K343" t="s">
        <v>10</v>
      </c>
      <c r="L343" t="s">
        <v>11</v>
      </c>
    </row>
    <row r="344" spans="1:12" x14ac:dyDescent="0.25">
      <c r="A344" s="4" t="s">
        <v>226</v>
      </c>
      <c r="B344" s="4" t="s">
        <v>22</v>
      </c>
      <c r="C344" s="4">
        <v>85.46</v>
      </c>
      <c r="D344" s="18">
        <v>23267</v>
      </c>
      <c r="E344" s="18">
        <v>2421</v>
      </c>
      <c r="F344" s="4">
        <v>962</v>
      </c>
      <c r="G344" s="4">
        <v>3</v>
      </c>
      <c r="H344" s="4">
        <v>22755</v>
      </c>
      <c r="I344" s="4">
        <v>31343387</v>
      </c>
      <c r="J344" s="4">
        <v>31320569</v>
      </c>
      <c r="K344" s="4">
        <v>0</v>
      </c>
      <c r="L344" s="4">
        <v>26660</v>
      </c>
    </row>
    <row r="345" spans="1:12" x14ac:dyDescent="0.25">
      <c r="A345" t="s">
        <v>111</v>
      </c>
      <c r="C345" t="s">
        <v>101</v>
      </c>
      <c r="D345" s="7">
        <v>23267</v>
      </c>
    </row>
    <row r="346" spans="1:12" x14ac:dyDescent="0.25">
      <c r="A346" s="4">
        <f>(C344/100)*D344</f>
        <v>19883.978199999998</v>
      </c>
      <c r="C346" s="17" t="s">
        <v>102</v>
      </c>
      <c r="D346" s="7" t="s">
        <v>191</v>
      </c>
    </row>
    <row r="347" spans="1:12" x14ac:dyDescent="0.25">
      <c r="A347">
        <v>19884</v>
      </c>
      <c r="B347" t="s">
        <v>186</v>
      </c>
      <c r="C347" s="17" t="s">
        <v>103</v>
      </c>
      <c r="D347" s="7">
        <f>(C344/100)/D344</f>
        <v>3.673013280612025E-5</v>
      </c>
    </row>
    <row r="348" spans="1:12" x14ac:dyDescent="0.25">
      <c r="C348" t="s">
        <v>104</v>
      </c>
      <c r="D348" s="7">
        <v>22755</v>
      </c>
    </row>
    <row r="350" spans="1:12" x14ac:dyDescent="0.25">
      <c r="A350" s="7" t="s">
        <v>144</v>
      </c>
      <c r="B350" t="s">
        <v>1</v>
      </c>
      <c r="C350" t="s">
        <v>2</v>
      </c>
      <c r="D350" s="7" t="s">
        <v>3</v>
      </c>
      <c r="E350" s="7" t="s">
        <v>4</v>
      </c>
      <c r="F350" t="s">
        <v>5</v>
      </c>
      <c r="G350" t="s">
        <v>6</v>
      </c>
      <c r="H350" t="s">
        <v>7</v>
      </c>
      <c r="I350" t="s">
        <v>8</v>
      </c>
      <c r="J350" t="s">
        <v>9</v>
      </c>
      <c r="K350" t="s">
        <v>10</v>
      </c>
      <c r="L350" t="s">
        <v>11</v>
      </c>
    </row>
    <row r="351" spans="1:12" x14ac:dyDescent="0.25">
      <c r="A351" t="s">
        <v>227</v>
      </c>
      <c r="B351" t="s">
        <v>29</v>
      </c>
      <c r="C351">
        <v>86.53</v>
      </c>
      <c r="D351" s="7">
        <v>22903</v>
      </c>
      <c r="E351" s="7">
        <v>2100</v>
      </c>
      <c r="F351">
        <v>985</v>
      </c>
      <c r="G351">
        <v>250</v>
      </c>
      <c r="H351">
        <v>22462</v>
      </c>
      <c r="I351">
        <v>2187650</v>
      </c>
      <c r="J351">
        <v>2210257</v>
      </c>
      <c r="K351">
        <v>0</v>
      </c>
      <c r="L351">
        <v>27338</v>
      </c>
    </row>
    <row r="352" spans="1:12" x14ac:dyDescent="0.25">
      <c r="A352" s="4" t="s">
        <v>227</v>
      </c>
      <c r="B352" s="4" t="s">
        <v>29</v>
      </c>
      <c r="C352" s="4">
        <v>86.64</v>
      </c>
      <c r="D352" s="18">
        <v>247</v>
      </c>
      <c r="E352" s="18">
        <v>32</v>
      </c>
      <c r="F352" s="4">
        <v>1</v>
      </c>
      <c r="G352" s="4">
        <v>9</v>
      </c>
      <c r="H352" s="4">
        <v>254</v>
      </c>
      <c r="I352" s="4">
        <v>2186357</v>
      </c>
      <c r="J352" s="4">
        <v>2186603</v>
      </c>
      <c r="K352" s="19">
        <v>9.9999999999999996E-76</v>
      </c>
      <c r="L352" s="4">
        <v>293</v>
      </c>
    </row>
    <row r="353" spans="1:12" x14ac:dyDescent="0.25">
      <c r="A353" t="s">
        <v>111</v>
      </c>
      <c r="C353" t="s">
        <v>101</v>
      </c>
      <c r="D353" s="7">
        <f>SUM(D351:D352)</f>
        <v>23150</v>
      </c>
      <c r="K353" s="1"/>
    </row>
    <row r="354" spans="1:12" x14ac:dyDescent="0.25">
      <c r="A354">
        <f>(87/100)*D351</f>
        <v>19925.61</v>
      </c>
      <c r="C354" s="17" t="s">
        <v>102</v>
      </c>
      <c r="D354" s="7">
        <f>(A357/D353)/D353</f>
        <v>3.7581926491237074E-5</v>
      </c>
      <c r="K354" s="1"/>
    </row>
    <row r="355" spans="1:12" x14ac:dyDescent="0.25">
      <c r="A355" s="4">
        <f>(87/100)*D352</f>
        <v>214.89</v>
      </c>
      <c r="C355" s="17" t="s">
        <v>103</v>
      </c>
      <c r="D355" s="7">
        <f>(C351/100)/D351</f>
        <v>3.7781076714840849E-5</v>
      </c>
      <c r="K355" s="1"/>
    </row>
    <row r="356" spans="1:12" x14ac:dyDescent="0.25">
      <c r="A356">
        <f>SUM(A354:A355)</f>
        <v>20140.5</v>
      </c>
      <c r="C356" t="s">
        <v>104</v>
      </c>
      <c r="D356" s="7">
        <v>22467</v>
      </c>
      <c r="K356" s="1"/>
    </row>
    <row r="357" spans="1:12" x14ac:dyDescent="0.25">
      <c r="A357">
        <v>20141</v>
      </c>
      <c r="B357" t="s">
        <v>186</v>
      </c>
      <c r="K357" s="1"/>
    </row>
    <row r="359" spans="1:12" x14ac:dyDescent="0.25">
      <c r="A359" s="7" t="s">
        <v>145</v>
      </c>
      <c r="B359" t="s">
        <v>1</v>
      </c>
      <c r="C359" t="s">
        <v>2</v>
      </c>
      <c r="D359" s="7" t="s">
        <v>3</v>
      </c>
      <c r="E359" s="7" t="s">
        <v>4</v>
      </c>
      <c r="F359" t="s">
        <v>5</v>
      </c>
      <c r="G359" t="s">
        <v>6</v>
      </c>
      <c r="H359" t="s">
        <v>7</v>
      </c>
      <c r="I359" t="s">
        <v>8</v>
      </c>
      <c r="J359" t="s">
        <v>9</v>
      </c>
      <c r="K359" t="s">
        <v>10</v>
      </c>
      <c r="L359" t="s">
        <v>11</v>
      </c>
    </row>
    <row r="360" spans="1:12" x14ac:dyDescent="0.25">
      <c r="A360" s="4" t="s">
        <v>228</v>
      </c>
      <c r="B360" s="4" t="s">
        <v>38</v>
      </c>
      <c r="C360" s="4">
        <v>86.13</v>
      </c>
      <c r="D360" s="18">
        <v>22749</v>
      </c>
      <c r="E360" s="18">
        <v>2247</v>
      </c>
      <c r="F360" s="4">
        <v>909</v>
      </c>
      <c r="G360" s="4">
        <v>1</v>
      </c>
      <c r="H360" s="4">
        <v>22191</v>
      </c>
      <c r="I360" s="4">
        <v>13314104</v>
      </c>
      <c r="J360" s="4">
        <v>13291707</v>
      </c>
      <c r="K360" s="4">
        <v>0</v>
      </c>
      <c r="L360" s="4">
        <v>26732</v>
      </c>
    </row>
    <row r="361" spans="1:12" x14ac:dyDescent="0.25">
      <c r="A361" t="s">
        <v>111</v>
      </c>
      <c r="C361" t="s">
        <v>101</v>
      </c>
      <c r="D361" s="7">
        <v>22749</v>
      </c>
    </row>
    <row r="362" spans="1:12" x14ac:dyDescent="0.25">
      <c r="A362" s="4">
        <f>(C360/100)*D360</f>
        <v>19593.7137</v>
      </c>
      <c r="C362" s="17" t="s">
        <v>102</v>
      </c>
      <c r="D362" s="7" t="s">
        <v>191</v>
      </c>
    </row>
    <row r="363" spans="1:12" x14ac:dyDescent="0.25">
      <c r="A363">
        <v>19594</v>
      </c>
      <c r="B363" t="s">
        <v>186</v>
      </c>
      <c r="C363" s="17" t="s">
        <v>103</v>
      </c>
      <c r="D363" s="7">
        <f>(C360/100)/D360</f>
        <v>3.7861004879335355E-5</v>
      </c>
    </row>
    <row r="364" spans="1:12" x14ac:dyDescent="0.25">
      <c r="C364" t="s">
        <v>104</v>
      </c>
      <c r="D364" s="7">
        <v>22191</v>
      </c>
    </row>
    <row r="366" spans="1:12" x14ac:dyDescent="0.25">
      <c r="A366" t="s">
        <v>146</v>
      </c>
      <c r="B366" t="s">
        <v>1</v>
      </c>
      <c r="C366" t="s">
        <v>2</v>
      </c>
      <c r="D366" s="7" t="s">
        <v>3</v>
      </c>
      <c r="E366" s="7" t="s">
        <v>4</v>
      </c>
      <c r="F366" t="s">
        <v>5</v>
      </c>
      <c r="G366" t="s">
        <v>6</v>
      </c>
      <c r="H366" t="s">
        <v>7</v>
      </c>
      <c r="I366" t="s">
        <v>8</v>
      </c>
      <c r="J366" t="s">
        <v>9</v>
      </c>
      <c r="K366" t="s">
        <v>10</v>
      </c>
      <c r="L366" t="s">
        <v>11</v>
      </c>
    </row>
    <row r="367" spans="1:12" x14ac:dyDescent="0.25">
      <c r="A367" t="s">
        <v>229</v>
      </c>
      <c r="B367" t="s">
        <v>30</v>
      </c>
      <c r="C367">
        <v>96.15</v>
      </c>
      <c r="D367" s="7">
        <v>23413</v>
      </c>
      <c r="E367" s="7">
        <v>196</v>
      </c>
      <c r="F367">
        <v>705</v>
      </c>
      <c r="G367">
        <v>10</v>
      </c>
      <c r="H367">
        <v>23144</v>
      </c>
      <c r="I367">
        <v>5428073</v>
      </c>
      <c r="J367">
        <v>5405088</v>
      </c>
      <c r="K367">
        <v>0</v>
      </c>
      <c r="L367">
        <v>30249</v>
      </c>
    </row>
    <row r="368" spans="1:12" x14ac:dyDescent="0.25">
      <c r="A368" s="4" t="s">
        <v>229</v>
      </c>
      <c r="B368" s="4" t="s">
        <v>30</v>
      </c>
      <c r="C368" s="4">
        <v>88.61</v>
      </c>
      <c r="D368" s="18">
        <v>7779</v>
      </c>
      <c r="E368" s="18">
        <v>604</v>
      </c>
      <c r="F368" s="4">
        <v>282</v>
      </c>
      <c r="G368" s="4">
        <v>23287</v>
      </c>
      <c r="H368" s="4">
        <v>30927</v>
      </c>
      <c r="I368" s="4">
        <v>5404741</v>
      </c>
      <c r="J368" s="4">
        <v>5397107</v>
      </c>
      <c r="K368" s="4">
        <v>0</v>
      </c>
      <c r="L368" s="4">
        <v>10064</v>
      </c>
    </row>
    <row r="369" spans="1:12" x14ac:dyDescent="0.25">
      <c r="A369" t="s">
        <v>111</v>
      </c>
      <c r="C369" t="s">
        <v>101</v>
      </c>
      <c r="D369" s="7">
        <f>SUM(D367:D368)</f>
        <v>31192</v>
      </c>
    </row>
    <row r="370" spans="1:12" x14ac:dyDescent="0.25">
      <c r="A370">
        <f>(C367/100)*D367</f>
        <v>22511.5995</v>
      </c>
      <c r="C370" s="17" t="s">
        <v>102</v>
      </c>
      <c r="D370" s="7">
        <f>(A373/D369)/D369</f>
        <v>3.0222802934917122E-5</v>
      </c>
    </row>
    <row r="371" spans="1:12" x14ac:dyDescent="0.25">
      <c r="A371" s="4">
        <f>(C368/100)*D368</f>
        <v>6892.9718999999996</v>
      </c>
      <c r="C371" s="17" t="s">
        <v>103</v>
      </c>
      <c r="D371" s="7">
        <f>(C367/100)/D367</f>
        <v>4.1066928629393925E-5</v>
      </c>
    </row>
    <row r="372" spans="1:12" x14ac:dyDescent="0.25">
      <c r="A372">
        <f>SUM(A370:A371)</f>
        <v>29404.571400000001</v>
      </c>
      <c r="C372" t="s">
        <v>104</v>
      </c>
      <c r="D372" s="7">
        <v>30927</v>
      </c>
    </row>
    <row r="373" spans="1:12" x14ac:dyDescent="0.25">
      <c r="A373">
        <v>29405</v>
      </c>
      <c r="B373" t="s">
        <v>186</v>
      </c>
    </row>
    <row r="375" spans="1:12" x14ac:dyDescent="0.25">
      <c r="A375" t="s">
        <v>147</v>
      </c>
      <c r="B375" t="s">
        <v>1</v>
      </c>
      <c r="C375" t="s">
        <v>2</v>
      </c>
      <c r="D375" s="7" t="s">
        <v>3</v>
      </c>
      <c r="E375" s="7" t="s">
        <v>4</v>
      </c>
      <c r="F375" t="s">
        <v>5</v>
      </c>
      <c r="G375" t="s">
        <v>6</v>
      </c>
      <c r="H375" t="s">
        <v>7</v>
      </c>
      <c r="I375" t="s">
        <v>8</v>
      </c>
      <c r="J375" t="s">
        <v>9</v>
      </c>
      <c r="K375" t="s">
        <v>10</v>
      </c>
      <c r="L375" t="s">
        <v>11</v>
      </c>
    </row>
    <row r="376" spans="1:12" x14ac:dyDescent="0.25">
      <c r="A376" t="s">
        <v>230</v>
      </c>
      <c r="B376" t="s">
        <v>22</v>
      </c>
      <c r="C376">
        <v>91.32</v>
      </c>
      <c r="D376" s="7">
        <v>23776</v>
      </c>
      <c r="E376" s="7">
        <v>1383</v>
      </c>
      <c r="F376">
        <v>680</v>
      </c>
      <c r="G376">
        <v>553</v>
      </c>
      <c r="H376">
        <v>24054</v>
      </c>
      <c r="I376">
        <v>24765242</v>
      </c>
      <c r="J376">
        <v>24741873</v>
      </c>
      <c r="K376">
        <v>0</v>
      </c>
      <c r="L376">
        <v>33437</v>
      </c>
    </row>
    <row r="377" spans="1:12" x14ac:dyDescent="0.25">
      <c r="A377" s="4" t="s">
        <v>230</v>
      </c>
      <c r="B377" s="4" t="s">
        <v>22</v>
      </c>
      <c r="C377" s="4">
        <v>84.23</v>
      </c>
      <c r="D377" s="18">
        <v>539</v>
      </c>
      <c r="E377" s="18">
        <v>64</v>
      </c>
      <c r="F377" s="4">
        <v>21</v>
      </c>
      <c r="G377" s="4">
        <v>36</v>
      </c>
      <c r="H377" s="4">
        <v>554</v>
      </c>
      <c r="I377" s="4">
        <v>24766379</v>
      </c>
      <c r="J377" s="4">
        <v>24765842</v>
      </c>
      <c r="K377" s="19">
        <v>7.0000000000000004E-161</v>
      </c>
      <c r="L377" s="4">
        <v>576</v>
      </c>
    </row>
    <row r="378" spans="1:12" x14ac:dyDescent="0.25">
      <c r="A378" t="s">
        <v>111</v>
      </c>
      <c r="C378" t="s">
        <v>101</v>
      </c>
      <c r="D378" s="7">
        <f>SUM(D376:D377)</f>
        <v>24315</v>
      </c>
      <c r="K378" s="1"/>
    </row>
    <row r="379" spans="1:12" x14ac:dyDescent="0.25">
      <c r="A379">
        <f>(C376/100)*D376</f>
        <v>21712.243199999997</v>
      </c>
      <c r="C379" s="17" t="s">
        <v>102</v>
      </c>
      <c r="D379" s="7">
        <f>(A382/D378)/D378</f>
        <v>3.7492014912065824E-5</v>
      </c>
      <c r="K379" s="1"/>
    </row>
    <row r="380" spans="1:12" x14ac:dyDescent="0.25">
      <c r="A380" s="4">
        <f>(C377/100)*D377</f>
        <v>453.99970000000002</v>
      </c>
      <c r="C380" s="17" t="s">
        <v>103</v>
      </c>
      <c r="D380" s="7">
        <f>(C376/100)/D376</f>
        <v>3.840847913862718E-5</v>
      </c>
      <c r="K380" s="1"/>
    </row>
    <row r="381" spans="1:12" x14ac:dyDescent="0.25">
      <c r="A381">
        <f>SUM(A379:A380)</f>
        <v>22166.242899999997</v>
      </c>
      <c r="C381" t="s">
        <v>104</v>
      </c>
      <c r="D381" s="7">
        <v>24056</v>
      </c>
      <c r="K381" s="1"/>
    </row>
    <row r="382" spans="1:12" x14ac:dyDescent="0.25">
      <c r="A382">
        <v>22166</v>
      </c>
      <c r="B382" t="s">
        <v>186</v>
      </c>
      <c r="K382" s="1"/>
    </row>
    <row r="383" spans="1:12" x14ac:dyDescent="0.25">
      <c r="K383" s="1"/>
    </row>
    <row r="384" spans="1:12" x14ac:dyDescent="0.25">
      <c r="A384" t="s">
        <v>148</v>
      </c>
      <c r="B384" t="s">
        <v>1</v>
      </c>
      <c r="C384" t="s">
        <v>2</v>
      </c>
      <c r="D384" s="7" t="s">
        <v>3</v>
      </c>
      <c r="E384" s="7" t="s">
        <v>4</v>
      </c>
      <c r="F384" t="s">
        <v>5</v>
      </c>
      <c r="G384" t="s">
        <v>6</v>
      </c>
      <c r="H384" t="s">
        <v>7</v>
      </c>
      <c r="I384" t="s">
        <v>8</v>
      </c>
      <c r="J384" t="s">
        <v>9</v>
      </c>
      <c r="K384" t="s">
        <v>10</v>
      </c>
      <c r="L384" t="s">
        <v>11</v>
      </c>
    </row>
    <row r="385" spans="1:12" x14ac:dyDescent="0.25">
      <c r="A385" t="s">
        <v>231</v>
      </c>
      <c r="B385" t="s">
        <v>15</v>
      </c>
      <c r="C385">
        <v>88.53</v>
      </c>
      <c r="D385" s="7">
        <v>23031</v>
      </c>
      <c r="E385" s="7">
        <v>2014</v>
      </c>
      <c r="F385">
        <v>628</v>
      </c>
      <c r="G385">
        <v>12893</v>
      </c>
      <c r="H385">
        <v>35516</v>
      </c>
      <c r="I385">
        <v>1784011</v>
      </c>
      <c r="J385">
        <v>1806820</v>
      </c>
      <c r="K385">
        <v>0</v>
      </c>
      <c r="L385">
        <v>29471</v>
      </c>
    </row>
    <row r="386" spans="1:12" x14ac:dyDescent="0.25">
      <c r="A386" t="s">
        <v>231</v>
      </c>
      <c r="B386" t="s">
        <v>15</v>
      </c>
      <c r="C386">
        <v>88</v>
      </c>
      <c r="D386" s="7">
        <v>10348</v>
      </c>
      <c r="E386" s="7">
        <v>894</v>
      </c>
      <c r="F386">
        <v>348</v>
      </c>
      <c r="G386">
        <v>35515</v>
      </c>
      <c r="H386">
        <v>45636</v>
      </c>
      <c r="I386">
        <v>1807006</v>
      </c>
      <c r="J386">
        <v>1817231</v>
      </c>
      <c r="K386">
        <v>0</v>
      </c>
      <c r="L386">
        <v>13019</v>
      </c>
    </row>
    <row r="387" spans="1:12" x14ac:dyDescent="0.25">
      <c r="A387" t="s">
        <v>231</v>
      </c>
      <c r="B387" t="s">
        <v>15</v>
      </c>
      <c r="C387">
        <v>86.88</v>
      </c>
      <c r="D387" s="7">
        <v>7873</v>
      </c>
      <c r="E387" s="7">
        <v>858</v>
      </c>
      <c r="F387">
        <v>175</v>
      </c>
      <c r="G387">
        <v>1</v>
      </c>
      <c r="H387">
        <v>7721</v>
      </c>
      <c r="I387">
        <v>1771600</v>
      </c>
      <c r="J387">
        <v>1779389</v>
      </c>
      <c r="K387">
        <v>0</v>
      </c>
      <c r="L387">
        <v>10177</v>
      </c>
    </row>
    <row r="388" spans="1:12" x14ac:dyDescent="0.25">
      <c r="A388" t="s">
        <v>231</v>
      </c>
      <c r="B388" t="s">
        <v>15</v>
      </c>
      <c r="C388">
        <v>87.01</v>
      </c>
      <c r="D388" s="7">
        <v>4425</v>
      </c>
      <c r="E388" s="7">
        <v>405</v>
      </c>
      <c r="F388">
        <v>170</v>
      </c>
      <c r="G388">
        <v>7783</v>
      </c>
      <c r="H388">
        <v>12071</v>
      </c>
      <c r="I388">
        <v>1779623</v>
      </c>
      <c r="J388">
        <v>1784013</v>
      </c>
      <c r="K388">
        <v>0</v>
      </c>
      <c r="L388">
        <v>5393</v>
      </c>
    </row>
    <row r="389" spans="1:12" x14ac:dyDescent="0.25">
      <c r="A389" s="4" t="s">
        <v>231</v>
      </c>
      <c r="B389" s="4" t="s">
        <v>15</v>
      </c>
      <c r="C389" s="4">
        <v>75.58</v>
      </c>
      <c r="D389" s="18">
        <v>344</v>
      </c>
      <c r="E389" s="18">
        <v>69</v>
      </c>
      <c r="F389" s="4">
        <v>15</v>
      </c>
      <c r="G389" s="4">
        <v>12412</v>
      </c>
      <c r="H389" s="4">
        <v>12742</v>
      </c>
      <c r="I389" s="4">
        <v>1405551</v>
      </c>
      <c r="J389" s="4">
        <v>1405892</v>
      </c>
      <c r="K389" s="19">
        <v>1.9999999999999999E-57</v>
      </c>
      <c r="L389" s="4">
        <v>233</v>
      </c>
    </row>
    <row r="390" spans="1:12" x14ac:dyDescent="0.25">
      <c r="A390" t="s">
        <v>111</v>
      </c>
      <c r="C390" t="s">
        <v>101</v>
      </c>
      <c r="D390" s="7">
        <f>SUM(D385:D389)</f>
        <v>46021</v>
      </c>
      <c r="K390" s="1"/>
    </row>
    <row r="391" spans="1:12" x14ac:dyDescent="0.25">
      <c r="A391">
        <f>(C385/100)*D385</f>
        <v>20389.344300000001</v>
      </c>
      <c r="C391" s="17" t="s">
        <v>102</v>
      </c>
      <c r="D391" s="7">
        <f>(A397/D390)/D390</f>
        <v>1.909692642552048E-5</v>
      </c>
      <c r="K391" s="1"/>
    </row>
    <row r="392" spans="1:12" x14ac:dyDescent="0.25">
      <c r="A392">
        <f t="shared" ref="A392:A395" si="13">(C386/100)*D386</f>
        <v>9106.24</v>
      </c>
      <c r="C392" s="17" t="s">
        <v>103</v>
      </c>
      <c r="D392" s="7">
        <f>(C385/100)/D385</f>
        <v>3.8439494594242544E-5</v>
      </c>
      <c r="K392" s="1"/>
    </row>
    <row r="393" spans="1:12" x14ac:dyDescent="0.25">
      <c r="A393">
        <f t="shared" si="13"/>
        <v>6840.0623999999989</v>
      </c>
      <c r="C393" t="s">
        <v>104</v>
      </c>
      <c r="D393" s="7">
        <v>45642</v>
      </c>
      <c r="K393" s="1"/>
    </row>
    <row r="394" spans="1:12" x14ac:dyDescent="0.25">
      <c r="A394">
        <f t="shared" si="13"/>
        <v>3850.1925000000006</v>
      </c>
      <c r="K394" s="1"/>
    </row>
    <row r="395" spans="1:12" x14ac:dyDescent="0.25">
      <c r="A395" s="4">
        <f t="shared" si="13"/>
        <v>259.99520000000001</v>
      </c>
      <c r="K395" s="1"/>
    </row>
    <row r="396" spans="1:12" x14ac:dyDescent="0.25">
      <c r="A396">
        <f>SUM(A391:A395)</f>
        <v>40445.834399999992</v>
      </c>
      <c r="K396" s="1"/>
    </row>
    <row r="397" spans="1:12" x14ac:dyDescent="0.25">
      <c r="A397">
        <v>40446</v>
      </c>
      <c r="B397" t="s">
        <v>186</v>
      </c>
      <c r="K397" s="1"/>
    </row>
    <row r="398" spans="1:12" x14ac:dyDescent="0.25">
      <c r="K398" s="1"/>
    </row>
    <row r="399" spans="1:12" x14ac:dyDescent="0.25">
      <c r="A399" t="s">
        <v>149</v>
      </c>
      <c r="B399" t="s">
        <v>1</v>
      </c>
      <c r="C399" t="s">
        <v>2</v>
      </c>
      <c r="D399" s="7" t="s">
        <v>3</v>
      </c>
      <c r="E399" s="7" t="s">
        <v>4</v>
      </c>
      <c r="F399" t="s">
        <v>5</v>
      </c>
      <c r="G399" t="s">
        <v>6</v>
      </c>
      <c r="H399" t="s">
        <v>7</v>
      </c>
      <c r="I399" t="s">
        <v>8</v>
      </c>
      <c r="J399" t="s">
        <v>9</v>
      </c>
      <c r="K399" t="s">
        <v>10</v>
      </c>
      <c r="L399" t="s">
        <v>11</v>
      </c>
    </row>
    <row r="400" spans="1:12" x14ac:dyDescent="0.25">
      <c r="A400" t="s">
        <v>232</v>
      </c>
      <c r="B400" t="s">
        <v>39</v>
      </c>
      <c r="C400">
        <v>84.58</v>
      </c>
      <c r="D400" s="7">
        <v>21864</v>
      </c>
      <c r="E400" s="7">
        <v>2438</v>
      </c>
      <c r="F400">
        <v>933</v>
      </c>
      <c r="G400">
        <v>89</v>
      </c>
      <c r="H400">
        <v>21490</v>
      </c>
      <c r="I400">
        <v>3365169</v>
      </c>
      <c r="J400">
        <v>3386570</v>
      </c>
      <c r="K400">
        <v>0</v>
      </c>
      <c r="L400">
        <v>24040</v>
      </c>
    </row>
    <row r="401" spans="1:12" x14ac:dyDescent="0.25">
      <c r="A401" s="4" t="s">
        <v>232</v>
      </c>
      <c r="B401" t="s">
        <v>39</v>
      </c>
      <c r="C401" s="4">
        <v>85.29</v>
      </c>
      <c r="D401" s="18">
        <v>6595</v>
      </c>
      <c r="E401" s="18">
        <v>712</v>
      </c>
      <c r="F401" s="4">
        <v>258</v>
      </c>
      <c r="G401" s="4">
        <v>21959</v>
      </c>
      <c r="H401" s="4">
        <v>28419</v>
      </c>
      <c r="I401" s="4">
        <v>3387558</v>
      </c>
      <c r="J401" s="4">
        <v>3394028</v>
      </c>
      <c r="K401" s="4">
        <v>0</v>
      </c>
      <c r="L401" s="4">
        <v>7423</v>
      </c>
    </row>
    <row r="402" spans="1:12" x14ac:dyDescent="0.25">
      <c r="A402" t="s">
        <v>111</v>
      </c>
      <c r="C402" t="s">
        <v>101</v>
      </c>
      <c r="D402" s="7">
        <f>SUM(D400:D401)</f>
        <v>28459</v>
      </c>
    </row>
    <row r="403" spans="1:12" x14ac:dyDescent="0.25">
      <c r="A403">
        <f>(C400/100)*D400</f>
        <v>18492.571199999998</v>
      </c>
      <c r="C403" s="17" t="s">
        <v>102</v>
      </c>
      <c r="D403" s="7">
        <f>(A406/D402)/D402</f>
        <v>2.9777210570158809E-5</v>
      </c>
    </row>
    <row r="404" spans="1:12" x14ac:dyDescent="0.25">
      <c r="A404" s="4">
        <f>(C401/100)*D401</f>
        <v>5624.875500000001</v>
      </c>
      <c r="C404" s="17" t="s">
        <v>103</v>
      </c>
      <c r="D404" s="7">
        <f>(C400/100)/D400</f>
        <v>3.8684595682400295E-5</v>
      </c>
    </row>
    <row r="405" spans="1:12" x14ac:dyDescent="0.25">
      <c r="A405">
        <f>SUM(A403:A404)</f>
        <v>24117.4467</v>
      </c>
      <c r="C405" t="s">
        <v>104</v>
      </c>
      <c r="D405" s="7">
        <v>28433</v>
      </c>
    </row>
    <row r="406" spans="1:12" x14ac:dyDescent="0.25">
      <c r="A406">
        <v>24117</v>
      </c>
      <c r="B406" t="s">
        <v>186</v>
      </c>
    </row>
    <row r="408" spans="1:12" x14ac:dyDescent="0.25">
      <c r="A408" t="s">
        <v>150</v>
      </c>
      <c r="B408" t="s">
        <v>1</v>
      </c>
      <c r="C408" t="s">
        <v>2</v>
      </c>
      <c r="D408" s="7" t="s">
        <v>3</v>
      </c>
      <c r="E408" s="7" t="s">
        <v>4</v>
      </c>
      <c r="F408" t="s">
        <v>5</v>
      </c>
      <c r="G408" t="s">
        <v>6</v>
      </c>
      <c r="H408" t="s">
        <v>7</v>
      </c>
      <c r="I408" t="s">
        <v>8</v>
      </c>
      <c r="J408" t="s">
        <v>9</v>
      </c>
      <c r="K408" t="s">
        <v>10</v>
      </c>
      <c r="L408" t="s">
        <v>11</v>
      </c>
    </row>
    <row r="409" spans="1:12" x14ac:dyDescent="0.25">
      <c r="A409" t="s">
        <v>233</v>
      </c>
      <c r="B409" t="s">
        <v>17</v>
      </c>
      <c r="C409">
        <v>84.85</v>
      </c>
      <c r="D409" s="7">
        <v>21864</v>
      </c>
      <c r="E409" s="7">
        <v>2413</v>
      </c>
      <c r="F409">
        <v>900</v>
      </c>
      <c r="G409">
        <v>5</v>
      </c>
      <c r="H409">
        <v>21378</v>
      </c>
      <c r="I409">
        <v>2713947</v>
      </c>
      <c r="J409">
        <v>2735400</v>
      </c>
      <c r="K409">
        <v>0</v>
      </c>
      <c r="L409">
        <v>24444</v>
      </c>
    </row>
    <row r="410" spans="1:12" x14ac:dyDescent="0.25">
      <c r="A410" t="s">
        <v>233</v>
      </c>
      <c r="B410" t="s">
        <v>17</v>
      </c>
      <c r="C410">
        <v>82.18</v>
      </c>
      <c r="D410" s="7">
        <v>3749</v>
      </c>
      <c r="E410" s="7">
        <v>457</v>
      </c>
      <c r="F410">
        <v>211</v>
      </c>
      <c r="G410">
        <v>23517</v>
      </c>
      <c r="H410">
        <v>27095</v>
      </c>
      <c r="I410">
        <v>2737664</v>
      </c>
      <c r="J410">
        <v>2741371</v>
      </c>
      <c r="K410">
        <v>0</v>
      </c>
      <c r="L410">
        <v>3773</v>
      </c>
    </row>
    <row r="411" spans="1:12" x14ac:dyDescent="0.25">
      <c r="A411" s="4" t="s">
        <v>233</v>
      </c>
      <c r="B411" s="4" t="s">
        <v>17</v>
      </c>
      <c r="C411" s="4">
        <v>83.1</v>
      </c>
      <c r="D411" s="18">
        <v>2095</v>
      </c>
      <c r="E411" s="18">
        <v>273</v>
      </c>
      <c r="F411" s="4">
        <v>81</v>
      </c>
      <c r="G411" s="4">
        <v>21384</v>
      </c>
      <c r="H411" s="4">
        <v>23429</v>
      </c>
      <c r="I411" s="4">
        <v>2735602</v>
      </c>
      <c r="J411" s="4">
        <v>2737664</v>
      </c>
      <c r="K411" s="4">
        <v>0</v>
      </c>
      <c r="L411" s="4">
        <v>2201</v>
      </c>
    </row>
    <row r="412" spans="1:12" x14ac:dyDescent="0.25">
      <c r="A412" t="s">
        <v>100</v>
      </c>
      <c r="C412" t="s">
        <v>101</v>
      </c>
      <c r="D412" s="7">
        <f>SUM(D409:D411)</f>
        <v>27708</v>
      </c>
    </row>
    <row r="413" spans="1:12" x14ac:dyDescent="0.25">
      <c r="A413">
        <f>(C409/100)*D409</f>
        <v>18551.603999999999</v>
      </c>
      <c r="C413" s="17" t="s">
        <v>102</v>
      </c>
      <c r="D413" s="7">
        <f>(A417/D412)/D412</f>
        <v>3.0444167389886601E-5</v>
      </c>
    </row>
    <row r="414" spans="1:12" x14ac:dyDescent="0.25">
      <c r="A414">
        <f t="shared" ref="A414:A415" si="14">(C410/100)*D410</f>
        <v>3080.9282000000003</v>
      </c>
      <c r="C414" s="17" t="s">
        <v>103</v>
      </c>
      <c r="D414" s="7">
        <f>(C409/100)/D409</f>
        <v>3.8808086351994144E-5</v>
      </c>
    </row>
    <row r="415" spans="1:12" x14ac:dyDescent="0.25">
      <c r="A415" s="4">
        <f t="shared" si="14"/>
        <v>1740.9449999999999</v>
      </c>
      <c r="C415" t="s">
        <v>104</v>
      </c>
      <c r="D415" s="7">
        <v>27167</v>
      </c>
    </row>
    <row r="416" spans="1:12" x14ac:dyDescent="0.25">
      <c r="A416">
        <f>SUM(A413:A415)</f>
        <v>23373.477200000001</v>
      </c>
    </row>
    <row r="417" spans="1:12" x14ac:dyDescent="0.25">
      <c r="A417">
        <v>23373</v>
      </c>
      <c r="B417" t="s">
        <v>186</v>
      </c>
    </row>
    <row r="419" spans="1:12" x14ac:dyDescent="0.25">
      <c r="A419" t="s">
        <v>151</v>
      </c>
      <c r="B419" t="s">
        <v>1</v>
      </c>
      <c r="C419" t="s">
        <v>2</v>
      </c>
      <c r="D419" s="7" t="s">
        <v>3</v>
      </c>
      <c r="E419" s="7" t="s">
        <v>4</v>
      </c>
      <c r="F419" t="s">
        <v>5</v>
      </c>
      <c r="G419" t="s">
        <v>6</v>
      </c>
      <c r="H419" t="s">
        <v>7</v>
      </c>
      <c r="I419" t="s">
        <v>8</v>
      </c>
      <c r="J419" t="s">
        <v>9</v>
      </c>
      <c r="K419" t="s">
        <v>10</v>
      </c>
      <c r="L419" t="s">
        <v>11</v>
      </c>
    </row>
    <row r="420" spans="1:12" x14ac:dyDescent="0.25">
      <c r="A420" t="s">
        <v>234</v>
      </c>
      <c r="B420" t="s">
        <v>40</v>
      </c>
      <c r="C420">
        <v>86.33</v>
      </c>
      <c r="D420" s="7">
        <v>22171</v>
      </c>
      <c r="E420" s="7">
        <v>2144</v>
      </c>
      <c r="F420">
        <v>887</v>
      </c>
      <c r="G420">
        <v>10021</v>
      </c>
      <c r="H420">
        <v>31653</v>
      </c>
      <c r="I420">
        <v>399525</v>
      </c>
      <c r="J420">
        <v>421346</v>
      </c>
      <c r="K420">
        <v>0</v>
      </c>
      <c r="L420">
        <v>26103</v>
      </c>
    </row>
    <row r="421" spans="1:12" x14ac:dyDescent="0.25">
      <c r="A421" t="s">
        <v>234</v>
      </c>
      <c r="B421" t="s">
        <v>40</v>
      </c>
      <c r="C421">
        <v>82.06</v>
      </c>
      <c r="D421" s="7">
        <v>4085</v>
      </c>
      <c r="E421" s="7">
        <v>505</v>
      </c>
      <c r="F421">
        <v>228</v>
      </c>
      <c r="G421">
        <v>5</v>
      </c>
      <c r="H421">
        <v>3991</v>
      </c>
      <c r="I421">
        <v>389412</v>
      </c>
      <c r="J421">
        <v>39366</v>
      </c>
      <c r="K421">
        <v>0</v>
      </c>
      <c r="L421">
        <v>3993</v>
      </c>
    </row>
    <row r="422" spans="1:12" x14ac:dyDescent="0.25">
      <c r="A422" t="s">
        <v>234</v>
      </c>
      <c r="B422" t="s">
        <v>40</v>
      </c>
      <c r="C422">
        <v>79.010000000000005</v>
      </c>
      <c r="D422" s="7">
        <v>3035</v>
      </c>
      <c r="E422" s="7">
        <v>330</v>
      </c>
      <c r="F422">
        <v>307</v>
      </c>
      <c r="G422">
        <v>6549</v>
      </c>
      <c r="H422">
        <v>9458</v>
      </c>
      <c r="I422">
        <v>395945</v>
      </c>
      <c r="J422">
        <v>398787</v>
      </c>
      <c r="K422">
        <v>0</v>
      </c>
      <c r="L422">
        <v>2636</v>
      </c>
    </row>
    <row r="423" spans="1:12" x14ac:dyDescent="0.25">
      <c r="A423" t="s">
        <v>234</v>
      </c>
      <c r="B423" t="s">
        <v>40</v>
      </c>
      <c r="C423">
        <v>81.010000000000005</v>
      </c>
      <c r="D423" s="7">
        <v>2206</v>
      </c>
      <c r="E423" s="7">
        <v>300</v>
      </c>
      <c r="F423">
        <v>119</v>
      </c>
      <c r="G423">
        <v>3990</v>
      </c>
      <c r="H423">
        <v>6152</v>
      </c>
      <c r="I423">
        <v>393813</v>
      </c>
      <c r="J423">
        <v>395942</v>
      </c>
      <c r="K423">
        <v>0</v>
      </c>
      <c r="L423">
        <v>2089</v>
      </c>
    </row>
    <row r="424" spans="1:12" x14ac:dyDescent="0.25">
      <c r="A424" s="4" t="s">
        <v>234</v>
      </c>
      <c r="B424" s="4" t="s">
        <v>40</v>
      </c>
      <c r="C424" s="4">
        <v>84.71</v>
      </c>
      <c r="D424" s="18">
        <v>425</v>
      </c>
      <c r="E424" s="18">
        <v>49</v>
      </c>
      <c r="F424" s="4">
        <v>16</v>
      </c>
      <c r="G424" s="4">
        <v>9592</v>
      </c>
      <c r="H424" s="4">
        <v>398785</v>
      </c>
      <c r="I424" s="4">
        <v>10004</v>
      </c>
      <c r="J424" s="4">
        <v>399205</v>
      </c>
      <c r="K424" s="19">
        <v>1.0000000000000001E-128</v>
      </c>
      <c r="L424" s="4">
        <v>470</v>
      </c>
    </row>
    <row r="425" spans="1:12" x14ac:dyDescent="0.25">
      <c r="A425" t="s">
        <v>111</v>
      </c>
      <c r="C425" t="s">
        <v>101</v>
      </c>
      <c r="D425" s="7">
        <f>SUM(D420:D424)</f>
        <v>31922</v>
      </c>
      <c r="K425" s="1"/>
    </row>
    <row r="426" spans="1:12" x14ac:dyDescent="0.25">
      <c r="A426">
        <f>SUM(C420/100)*D420</f>
        <v>19140.224299999998</v>
      </c>
      <c r="C426" s="17" t="s">
        <v>102</v>
      </c>
      <c r="D426" s="7">
        <f>(A432/D425)/D425</f>
        <v>2.6532508651764618E-5</v>
      </c>
      <c r="K426" s="1"/>
    </row>
    <row r="427" spans="1:12" x14ac:dyDescent="0.25">
      <c r="A427">
        <f>SUM(C421/100)*D421</f>
        <v>3352.1509999999998</v>
      </c>
      <c r="C427" s="17" t="s">
        <v>103</v>
      </c>
      <c r="D427" s="7">
        <f>(C420/100)/D420</f>
        <v>3.8938252672409904E-5</v>
      </c>
      <c r="K427" s="1"/>
    </row>
    <row r="428" spans="1:12" x14ac:dyDescent="0.25">
      <c r="A428">
        <f>SUM(C422/100)*D422</f>
        <v>2397.9535000000001</v>
      </c>
      <c r="C428" t="s">
        <v>104</v>
      </c>
      <c r="D428" s="7">
        <v>31654</v>
      </c>
      <c r="K428" s="1"/>
    </row>
    <row r="429" spans="1:12" x14ac:dyDescent="0.25">
      <c r="A429">
        <f>SUM(C423/100)*D423</f>
        <v>1787.0806</v>
      </c>
      <c r="K429" s="1"/>
    </row>
    <row r="430" spans="1:12" x14ac:dyDescent="0.25">
      <c r="A430" s="4">
        <f>SUM(C424/100)*D424</f>
        <v>360.01749999999998</v>
      </c>
      <c r="K430" s="1"/>
    </row>
    <row r="431" spans="1:12" x14ac:dyDescent="0.25">
      <c r="A431">
        <f>SUM(A426:A430)</f>
        <v>27037.426900000002</v>
      </c>
      <c r="K431" s="1"/>
    </row>
    <row r="432" spans="1:12" x14ac:dyDescent="0.25">
      <c r="A432">
        <v>27037</v>
      </c>
      <c r="B432" t="s">
        <v>186</v>
      </c>
      <c r="K432" s="1"/>
    </row>
    <row r="433" spans="1:12" x14ac:dyDescent="0.25">
      <c r="K433" s="1"/>
    </row>
    <row r="434" spans="1:12" x14ac:dyDescent="0.25">
      <c r="A434" t="s">
        <v>152</v>
      </c>
      <c r="B434" t="s">
        <v>1</v>
      </c>
      <c r="C434" t="s">
        <v>2</v>
      </c>
      <c r="D434" s="7" t="s">
        <v>3</v>
      </c>
      <c r="E434" s="7" t="s">
        <v>4</v>
      </c>
      <c r="F434" t="s">
        <v>5</v>
      </c>
      <c r="G434" t="s">
        <v>6</v>
      </c>
      <c r="H434" t="s">
        <v>7</v>
      </c>
      <c r="I434" t="s">
        <v>8</v>
      </c>
      <c r="J434" t="s">
        <v>9</v>
      </c>
      <c r="K434" t="s">
        <v>10</v>
      </c>
      <c r="L434" t="s">
        <v>11</v>
      </c>
    </row>
    <row r="435" spans="1:12" x14ac:dyDescent="0.25">
      <c r="A435" t="s">
        <v>235</v>
      </c>
      <c r="B435" t="s">
        <v>41</v>
      </c>
      <c r="C435">
        <v>86.12</v>
      </c>
      <c r="D435" s="7">
        <v>22093</v>
      </c>
      <c r="E435" s="7">
        <v>2229</v>
      </c>
      <c r="F435">
        <v>837</v>
      </c>
      <c r="G435">
        <v>3324</v>
      </c>
      <c r="H435">
        <v>24871</v>
      </c>
      <c r="I435">
        <v>2397785</v>
      </c>
      <c r="J435">
        <v>2419585</v>
      </c>
      <c r="K435">
        <v>0</v>
      </c>
      <c r="L435">
        <v>25935</v>
      </c>
    </row>
    <row r="436" spans="1:12" x14ac:dyDescent="0.25">
      <c r="A436" t="s">
        <v>235</v>
      </c>
      <c r="B436" t="s">
        <v>41</v>
      </c>
      <c r="C436">
        <v>86.81</v>
      </c>
      <c r="D436" s="7">
        <v>3343</v>
      </c>
      <c r="E436" s="7">
        <v>319</v>
      </c>
      <c r="F436">
        <v>122</v>
      </c>
      <c r="G436">
        <v>26119</v>
      </c>
      <c r="H436">
        <v>29417</v>
      </c>
      <c r="I436">
        <v>2422221</v>
      </c>
      <c r="J436">
        <v>2425485</v>
      </c>
      <c r="K436">
        <v>0</v>
      </c>
      <c r="L436">
        <v>4006</v>
      </c>
    </row>
    <row r="437" spans="1:12" x14ac:dyDescent="0.25">
      <c r="A437" t="s">
        <v>235</v>
      </c>
      <c r="B437" t="s">
        <v>41</v>
      </c>
      <c r="C437">
        <v>85.03</v>
      </c>
      <c r="D437" s="7">
        <v>2478</v>
      </c>
      <c r="E437" s="7">
        <v>274</v>
      </c>
      <c r="F437">
        <v>97</v>
      </c>
      <c r="G437">
        <v>29435</v>
      </c>
      <c r="H437">
        <v>31864</v>
      </c>
      <c r="I437">
        <v>2425952</v>
      </c>
      <c r="J437">
        <v>2428380</v>
      </c>
      <c r="K437">
        <v>0</v>
      </c>
      <c r="L437">
        <v>2785</v>
      </c>
    </row>
    <row r="438" spans="1:12" x14ac:dyDescent="0.25">
      <c r="A438" t="s">
        <v>235</v>
      </c>
      <c r="B438" t="s">
        <v>41</v>
      </c>
      <c r="C438">
        <v>82.1</v>
      </c>
      <c r="D438" s="7">
        <v>2553</v>
      </c>
      <c r="E438" s="7">
        <v>288</v>
      </c>
      <c r="F438">
        <v>169</v>
      </c>
      <c r="G438">
        <v>651</v>
      </c>
      <c r="H438">
        <v>3102</v>
      </c>
      <c r="I438">
        <v>2394854</v>
      </c>
      <c r="J438">
        <v>2397338</v>
      </c>
      <c r="K438">
        <v>0</v>
      </c>
      <c r="L438">
        <v>2538</v>
      </c>
    </row>
    <row r="439" spans="1:12" x14ac:dyDescent="0.25">
      <c r="A439" t="s">
        <v>235</v>
      </c>
      <c r="B439" t="s">
        <v>41</v>
      </c>
      <c r="C439">
        <v>88.4</v>
      </c>
      <c r="D439" s="7">
        <v>1276</v>
      </c>
      <c r="E439" s="7">
        <v>119</v>
      </c>
      <c r="F439">
        <v>29</v>
      </c>
      <c r="G439">
        <v>24872</v>
      </c>
      <c r="H439">
        <v>26120</v>
      </c>
      <c r="I439">
        <v>2419674</v>
      </c>
      <c r="J439">
        <v>2420947</v>
      </c>
      <c r="K439">
        <v>0</v>
      </c>
      <c r="L439">
        <v>1629</v>
      </c>
    </row>
    <row r="440" spans="1:12" x14ac:dyDescent="0.25">
      <c r="A440" s="4" t="s">
        <v>235</v>
      </c>
      <c r="B440" s="4" t="s">
        <v>41</v>
      </c>
      <c r="C440" s="4">
        <v>88.59</v>
      </c>
      <c r="D440" s="18">
        <v>368</v>
      </c>
      <c r="E440" s="18">
        <v>36</v>
      </c>
      <c r="F440" s="4">
        <v>6</v>
      </c>
      <c r="G440" s="4">
        <v>25</v>
      </c>
      <c r="H440" s="4">
        <v>387</v>
      </c>
      <c r="I440" s="4">
        <v>2393723</v>
      </c>
      <c r="J440" s="4">
        <v>2394089</v>
      </c>
      <c r="K440" s="19">
        <v>2.9999999999999998E-129</v>
      </c>
      <c r="L440" s="4">
        <v>471</v>
      </c>
    </row>
    <row r="441" spans="1:12" x14ac:dyDescent="0.25">
      <c r="A441" t="s">
        <v>111</v>
      </c>
      <c r="C441" t="s">
        <v>101</v>
      </c>
      <c r="D441" s="7">
        <f>SUM(D435:D440)</f>
        <v>32111</v>
      </c>
      <c r="K441" s="1"/>
    </row>
    <row r="442" spans="1:12" x14ac:dyDescent="0.25">
      <c r="A442">
        <f>(C435/100)*D435</f>
        <v>19026.491600000001</v>
      </c>
      <c r="C442" s="17" t="s">
        <v>102</v>
      </c>
      <c r="D442" s="7">
        <f>(A449/D441)/D441</f>
        <v>2.6753528615710855E-5</v>
      </c>
      <c r="K442" s="1"/>
    </row>
    <row r="443" spans="1:12" x14ac:dyDescent="0.25">
      <c r="A443">
        <f t="shared" ref="A443:A447" si="15">(C436/100)*D436</f>
        <v>2902.0583000000001</v>
      </c>
      <c r="C443" s="17" t="s">
        <v>103</v>
      </c>
      <c r="D443" s="7">
        <f>(C435/100)/D435</f>
        <v>3.8980672611234331E-5</v>
      </c>
      <c r="K443" s="1"/>
    </row>
    <row r="444" spans="1:12" x14ac:dyDescent="0.25">
      <c r="A444">
        <f t="shared" si="15"/>
        <v>2107.0434</v>
      </c>
      <c r="C444" t="s">
        <v>104</v>
      </c>
      <c r="D444" s="7">
        <v>31864</v>
      </c>
      <c r="K444" s="1"/>
    </row>
    <row r="445" spans="1:12" x14ac:dyDescent="0.25">
      <c r="A445">
        <f t="shared" si="15"/>
        <v>2096.0129999999999</v>
      </c>
      <c r="K445" s="1"/>
    </row>
    <row r="446" spans="1:12" x14ac:dyDescent="0.25">
      <c r="A446">
        <f t="shared" si="15"/>
        <v>1127.9839999999999</v>
      </c>
      <c r="K446" s="1"/>
    </row>
    <row r="447" spans="1:12" x14ac:dyDescent="0.25">
      <c r="A447" s="4">
        <f t="shared" si="15"/>
        <v>326.01120000000003</v>
      </c>
      <c r="K447" s="1"/>
    </row>
    <row r="448" spans="1:12" x14ac:dyDescent="0.25">
      <c r="A448">
        <f>SUM(A442:A447)</f>
        <v>27585.601500000001</v>
      </c>
      <c r="K448" s="1"/>
    </row>
    <row r="449" spans="1:12" x14ac:dyDescent="0.25">
      <c r="A449">
        <v>27586</v>
      </c>
      <c r="B449" t="s">
        <v>186</v>
      </c>
      <c r="K449" s="1"/>
    </row>
    <row r="450" spans="1:12" x14ac:dyDescent="0.25">
      <c r="K450" s="1"/>
    </row>
    <row r="451" spans="1:12" x14ac:dyDescent="0.25">
      <c r="A451" t="s">
        <v>153</v>
      </c>
      <c r="B451" t="s">
        <v>1</v>
      </c>
      <c r="C451" t="s">
        <v>2</v>
      </c>
      <c r="D451" s="7" t="s">
        <v>3</v>
      </c>
      <c r="E451" s="7" t="s">
        <v>4</v>
      </c>
      <c r="F451" t="s">
        <v>5</v>
      </c>
      <c r="G451" t="s">
        <v>6</v>
      </c>
      <c r="H451" t="s">
        <v>7</v>
      </c>
      <c r="I451" t="s">
        <v>8</v>
      </c>
      <c r="J451" t="s">
        <v>9</v>
      </c>
      <c r="K451" t="s">
        <v>10</v>
      </c>
      <c r="L451" t="s">
        <v>11</v>
      </c>
    </row>
    <row r="452" spans="1:12" x14ac:dyDescent="0.25">
      <c r="A452" t="s">
        <v>236</v>
      </c>
      <c r="B452" t="s">
        <v>42</v>
      </c>
      <c r="C452">
        <v>86.62</v>
      </c>
      <c r="D452" s="7">
        <v>22077</v>
      </c>
      <c r="E452" s="7">
        <v>2020</v>
      </c>
      <c r="F452">
        <v>935</v>
      </c>
      <c r="G452">
        <v>33575</v>
      </c>
      <c r="H452">
        <v>55120</v>
      </c>
      <c r="I452">
        <v>4609023</v>
      </c>
      <c r="J452">
        <v>4630695</v>
      </c>
      <c r="K452">
        <v>0</v>
      </c>
      <c r="L452">
        <v>26454</v>
      </c>
    </row>
    <row r="453" spans="1:12" x14ac:dyDescent="0.25">
      <c r="A453" t="s">
        <v>236</v>
      </c>
      <c r="B453" t="s">
        <v>42</v>
      </c>
      <c r="C453">
        <v>84.1</v>
      </c>
      <c r="D453" s="7">
        <v>5992</v>
      </c>
      <c r="E453" s="7">
        <v>699</v>
      </c>
      <c r="F453">
        <v>254</v>
      </c>
      <c r="G453">
        <v>15132</v>
      </c>
      <c r="H453">
        <v>20947</v>
      </c>
      <c r="I453">
        <v>4587714</v>
      </c>
      <c r="J453">
        <v>4593627</v>
      </c>
      <c r="K453">
        <v>0</v>
      </c>
      <c r="L453">
        <v>6432</v>
      </c>
    </row>
    <row r="454" spans="1:12" x14ac:dyDescent="0.25">
      <c r="A454" t="s">
        <v>236</v>
      </c>
      <c r="B454" t="s">
        <v>42</v>
      </c>
      <c r="C454">
        <v>81.77</v>
      </c>
      <c r="D454" s="7">
        <v>4804</v>
      </c>
      <c r="E454" s="7">
        <v>533</v>
      </c>
      <c r="F454">
        <v>343</v>
      </c>
      <c r="G454">
        <v>8691</v>
      </c>
      <c r="H454">
        <v>13253</v>
      </c>
      <c r="I454">
        <v>4579114</v>
      </c>
      <c r="J454">
        <v>4583815</v>
      </c>
      <c r="K454">
        <v>0</v>
      </c>
      <c r="L454">
        <v>4785</v>
      </c>
    </row>
    <row r="455" spans="1:12" x14ac:dyDescent="0.25">
      <c r="A455" t="s">
        <v>236</v>
      </c>
      <c r="B455" t="s">
        <v>42</v>
      </c>
      <c r="C455">
        <v>79.459999999999994</v>
      </c>
      <c r="D455" s="7">
        <v>4887</v>
      </c>
      <c r="E455" s="7">
        <v>696</v>
      </c>
      <c r="F455">
        <v>308</v>
      </c>
      <c r="G455">
        <v>22850</v>
      </c>
      <c r="H455">
        <v>27489</v>
      </c>
      <c r="I455">
        <v>4597042</v>
      </c>
      <c r="J455">
        <v>4601867</v>
      </c>
      <c r="K455">
        <v>0</v>
      </c>
      <c r="L455">
        <v>4307</v>
      </c>
    </row>
    <row r="456" spans="1:12" x14ac:dyDescent="0.25">
      <c r="A456" t="s">
        <v>236</v>
      </c>
      <c r="B456" t="s">
        <v>42</v>
      </c>
      <c r="C456">
        <v>86.14</v>
      </c>
      <c r="D456" s="7">
        <v>2806</v>
      </c>
      <c r="E456" s="7">
        <v>326</v>
      </c>
      <c r="F456">
        <v>63</v>
      </c>
      <c r="G456">
        <v>1</v>
      </c>
      <c r="H456">
        <v>2761</v>
      </c>
      <c r="I456">
        <v>4570563</v>
      </c>
      <c r="J456">
        <v>4573350</v>
      </c>
      <c r="K456">
        <v>0</v>
      </c>
      <c r="L456">
        <v>3238</v>
      </c>
    </row>
    <row r="457" spans="1:12" x14ac:dyDescent="0.25">
      <c r="A457" t="s">
        <v>236</v>
      </c>
      <c r="B457" t="s">
        <v>42</v>
      </c>
      <c r="C457">
        <v>81.42</v>
      </c>
      <c r="D457" s="7">
        <v>2804</v>
      </c>
      <c r="E457" s="7">
        <v>373</v>
      </c>
      <c r="F457">
        <v>148</v>
      </c>
      <c r="G457">
        <v>29459</v>
      </c>
      <c r="H457">
        <v>32163</v>
      </c>
      <c r="I457">
        <v>4604574</v>
      </c>
      <c r="J457">
        <v>4607328</v>
      </c>
      <c r="K457">
        <v>0</v>
      </c>
      <c r="L457">
        <v>2715</v>
      </c>
    </row>
    <row r="458" spans="1:12" x14ac:dyDescent="0.25">
      <c r="A458" t="s">
        <v>236</v>
      </c>
      <c r="B458" t="s">
        <v>42</v>
      </c>
      <c r="C458">
        <v>81.849999999999994</v>
      </c>
      <c r="D458" s="7">
        <v>2209</v>
      </c>
      <c r="E458" s="7">
        <v>262</v>
      </c>
      <c r="F458">
        <v>139</v>
      </c>
      <c r="G458">
        <v>5685</v>
      </c>
      <c r="H458">
        <v>7828</v>
      </c>
      <c r="I458">
        <v>4576400</v>
      </c>
      <c r="J458">
        <v>4578534</v>
      </c>
      <c r="K458">
        <v>0</v>
      </c>
      <c r="L458">
        <v>2143</v>
      </c>
    </row>
    <row r="459" spans="1:12" x14ac:dyDescent="0.25">
      <c r="A459" t="s">
        <v>236</v>
      </c>
      <c r="B459" t="s">
        <v>42</v>
      </c>
      <c r="C459">
        <v>86.27</v>
      </c>
      <c r="D459" s="7">
        <v>1442</v>
      </c>
      <c r="E459" s="7">
        <v>134</v>
      </c>
      <c r="F459">
        <v>64</v>
      </c>
      <c r="G459">
        <v>32178</v>
      </c>
      <c r="H459">
        <v>33576</v>
      </c>
      <c r="I459">
        <v>4607430</v>
      </c>
      <c r="J459">
        <v>4608850</v>
      </c>
      <c r="K459">
        <v>0</v>
      </c>
      <c r="L459">
        <v>1698</v>
      </c>
    </row>
    <row r="460" spans="1:12" x14ac:dyDescent="0.25">
      <c r="A460" t="s">
        <v>236</v>
      </c>
      <c r="B460" t="s">
        <v>42</v>
      </c>
      <c r="C460">
        <v>81.63</v>
      </c>
      <c r="D460" s="7">
        <v>1426</v>
      </c>
      <c r="E460" s="7">
        <v>188</v>
      </c>
      <c r="F460">
        <v>74</v>
      </c>
      <c r="G460">
        <v>21291</v>
      </c>
      <c r="H460">
        <v>22670</v>
      </c>
      <c r="I460">
        <v>4595326</v>
      </c>
      <c r="J460">
        <v>4596726</v>
      </c>
      <c r="K460">
        <v>0</v>
      </c>
      <c r="L460">
        <v>1350</v>
      </c>
    </row>
    <row r="461" spans="1:12" x14ac:dyDescent="0.25">
      <c r="A461" t="s">
        <v>236</v>
      </c>
      <c r="B461" t="s">
        <v>42</v>
      </c>
      <c r="C461">
        <v>81.290000000000006</v>
      </c>
      <c r="D461" s="7">
        <v>1320</v>
      </c>
      <c r="E461" s="7">
        <v>179</v>
      </c>
      <c r="F461">
        <v>68</v>
      </c>
      <c r="G461">
        <v>3668</v>
      </c>
      <c r="H461">
        <v>4927</v>
      </c>
      <c r="I461">
        <v>4575105</v>
      </c>
      <c r="J461">
        <v>4576416</v>
      </c>
      <c r="K461">
        <v>0</v>
      </c>
      <c r="L461">
        <v>1216</v>
      </c>
    </row>
    <row r="462" spans="1:12" x14ac:dyDescent="0.25">
      <c r="A462" t="s">
        <v>236</v>
      </c>
      <c r="B462" t="s">
        <v>42</v>
      </c>
      <c r="C462">
        <v>79.97</v>
      </c>
      <c r="D462" s="7">
        <v>1268</v>
      </c>
      <c r="E462" s="7">
        <v>151</v>
      </c>
      <c r="F462">
        <v>103</v>
      </c>
      <c r="G462">
        <v>13870</v>
      </c>
      <c r="H462">
        <v>15054</v>
      </c>
      <c r="I462">
        <v>4585626</v>
      </c>
      <c r="J462">
        <v>4586873</v>
      </c>
      <c r="K462">
        <v>0</v>
      </c>
      <c r="L462">
        <v>1135</v>
      </c>
    </row>
    <row r="463" spans="1:12" x14ac:dyDescent="0.25">
      <c r="A463" t="s">
        <v>236</v>
      </c>
      <c r="B463" t="s">
        <v>42</v>
      </c>
      <c r="C463">
        <v>76.349999999999994</v>
      </c>
      <c r="D463" s="7">
        <v>816</v>
      </c>
      <c r="E463" s="7">
        <v>160</v>
      </c>
      <c r="F463">
        <v>33</v>
      </c>
      <c r="G463">
        <v>2811</v>
      </c>
      <c r="H463">
        <v>28921</v>
      </c>
      <c r="I463">
        <v>4602629</v>
      </c>
      <c r="J463">
        <v>4603416</v>
      </c>
      <c r="K463" s="1">
        <v>4.9999999999999999E-161</v>
      </c>
      <c r="L463">
        <v>578</v>
      </c>
    </row>
    <row r="464" spans="1:12" x14ac:dyDescent="0.25">
      <c r="A464" t="s">
        <v>236</v>
      </c>
      <c r="B464" t="s">
        <v>42</v>
      </c>
      <c r="C464">
        <v>79.91</v>
      </c>
      <c r="D464" s="7">
        <v>468</v>
      </c>
      <c r="E464" s="7">
        <v>73</v>
      </c>
      <c r="F464">
        <v>21</v>
      </c>
      <c r="G464">
        <v>7828</v>
      </c>
      <c r="H464">
        <v>8295</v>
      </c>
      <c r="I464">
        <v>4578616</v>
      </c>
      <c r="J464">
        <v>4579072</v>
      </c>
      <c r="K464" s="1">
        <v>5E-110</v>
      </c>
      <c r="L464">
        <v>408</v>
      </c>
    </row>
    <row r="465" spans="1:12" x14ac:dyDescent="0.25">
      <c r="A465" s="4" t="s">
        <v>236</v>
      </c>
      <c r="B465" s="4" t="s">
        <v>42</v>
      </c>
      <c r="C465" s="4">
        <v>80.180000000000007</v>
      </c>
      <c r="D465" s="18">
        <v>434</v>
      </c>
      <c r="E465" s="18">
        <v>57</v>
      </c>
      <c r="F465" s="4">
        <v>29</v>
      </c>
      <c r="G465" s="4">
        <v>13250</v>
      </c>
      <c r="H465" s="4">
        <v>13671</v>
      </c>
      <c r="I465" s="4">
        <v>4585194</v>
      </c>
      <c r="J465" s="4">
        <v>4585610</v>
      </c>
      <c r="K465" s="19">
        <v>9.9999999999999997E-106</v>
      </c>
      <c r="L465" s="4">
        <v>394</v>
      </c>
    </row>
    <row r="466" spans="1:12" x14ac:dyDescent="0.25">
      <c r="A466" t="s">
        <v>111</v>
      </c>
      <c r="C466" t="s">
        <v>101</v>
      </c>
      <c r="D466" s="7">
        <f>SUM(D452:D465)</f>
        <v>52753</v>
      </c>
      <c r="K466" s="1"/>
    </row>
    <row r="467" spans="1:12" x14ac:dyDescent="0.25">
      <c r="A467">
        <f>(C452/100)*D452</f>
        <v>19123.097400000002</v>
      </c>
      <c r="C467" s="17" t="s">
        <v>102</v>
      </c>
      <c r="D467" s="7">
        <f>(A482/D466)/D466</f>
        <v>1.5926671571656531E-5</v>
      </c>
      <c r="K467" s="1"/>
    </row>
    <row r="468" spans="1:12" x14ac:dyDescent="0.25">
      <c r="A468">
        <f t="shared" ref="A468:A480" si="16">(C453/100)*D453</f>
        <v>5039.2719999999999</v>
      </c>
      <c r="C468" s="17" t="s">
        <v>103</v>
      </c>
      <c r="D468" s="7">
        <f>(C452/100)/D452</f>
        <v>3.9235403360963906E-5</v>
      </c>
      <c r="K468" s="1"/>
    </row>
    <row r="469" spans="1:12" x14ac:dyDescent="0.25">
      <c r="A469">
        <f t="shared" si="16"/>
        <v>3928.2307999999998</v>
      </c>
      <c r="C469" t="s">
        <v>104</v>
      </c>
      <c r="D469" s="7">
        <v>55124</v>
      </c>
      <c r="K469" s="1"/>
    </row>
    <row r="470" spans="1:12" x14ac:dyDescent="0.25">
      <c r="A470">
        <f t="shared" si="16"/>
        <v>3883.2102</v>
      </c>
      <c r="K470" s="1"/>
    </row>
    <row r="471" spans="1:12" x14ac:dyDescent="0.25">
      <c r="A471">
        <f t="shared" si="16"/>
        <v>2417.0884000000001</v>
      </c>
      <c r="K471" s="1"/>
    </row>
    <row r="472" spans="1:12" x14ac:dyDescent="0.25">
      <c r="A472">
        <f t="shared" si="16"/>
        <v>2283.0167999999999</v>
      </c>
      <c r="K472" s="1"/>
    </row>
    <row r="473" spans="1:12" x14ac:dyDescent="0.25">
      <c r="A473">
        <f t="shared" si="16"/>
        <v>1808.0664999999997</v>
      </c>
      <c r="K473" s="1"/>
    </row>
    <row r="474" spans="1:12" x14ac:dyDescent="0.25">
      <c r="A474">
        <f t="shared" si="16"/>
        <v>1244.0133999999998</v>
      </c>
      <c r="K474" s="1"/>
    </row>
    <row r="475" spans="1:12" x14ac:dyDescent="0.25">
      <c r="A475">
        <f t="shared" si="16"/>
        <v>1164.0437999999999</v>
      </c>
      <c r="K475" s="1"/>
    </row>
    <row r="476" spans="1:12" x14ac:dyDescent="0.25">
      <c r="A476">
        <f t="shared" si="16"/>
        <v>1073.028</v>
      </c>
      <c r="K476" s="1"/>
    </row>
    <row r="477" spans="1:12" x14ac:dyDescent="0.25">
      <c r="A477">
        <f t="shared" si="16"/>
        <v>1014.0196</v>
      </c>
      <c r="K477" s="1"/>
    </row>
    <row r="478" spans="1:12" x14ac:dyDescent="0.25">
      <c r="A478">
        <f t="shared" si="16"/>
        <v>623.01599999999996</v>
      </c>
      <c r="K478" s="1"/>
    </row>
    <row r="479" spans="1:12" x14ac:dyDescent="0.25">
      <c r="A479" s="3">
        <f t="shared" si="16"/>
        <v>373.97879999999998</v>
      </c>
      <c r="K479" s="1"/>
    </row>
    <row r="480" spans="1:12" x14ac:dyDescent="0.25">
      <c r="A480" s="4">
        <f t="shared" si="16"/>
        <v>347.98120000000006</v>
      </c>
      <c r="K480" s="1"/>
    </row>
    <row r="481" spans="1:12" x14ac:dyDescent="0.25">
      <c r="A481" s="2">
        <f>SUM(A467:A480)</f>
        <v>44322.062900000004</v>
      </c>
      <c r="K481" s="1"/>
    </row>
    <row r="482" spans="1:12" x14ac:dyDescent="0.25">
      <c r="A482">
        <v>44322</v>
      </c>
      <c r="B482" t="s">
        <v>186</v>
      </c>
      <c r="K482" s="1"/>
    </row>
    <row r="483" spans="1:12" x14ac:dyDescent="0.25">
      <c r="K483" s="1"/>
    </row>
    <row r="484" spans="1:12" x14ac:dyDescent="0.25">
      <c r="A484" t="s">
        <v>154</v>
      </c>
      <c r="B484" t="s">
        <v>1</v>
      </c>
      <c r="C484" t="s">
        <v>2</v>
      </c>
      <c r="D484" s="7" t="s">
        <v>3</v>
      </c>
      <c r="E484" s="7" t="s">
        <v>4</v>
      </c>
      <c r="F484" t="s">
        <v>5</v>
      </c>
      <c r="G484" t="s">
        <v>6</v>
      </c>
      <c r="H484" t="s">
        <v>7</v>
      </c>
      <c r="I484" t="s">
        <v>8</v>
      </c>
      <c r="J484" t="s">
        <v>9</v>
      </c>
      <c r="K484" t="s">
        <v>10</v>
      </c>
      <c r="L484" t="s">
        <v>11</v>
      </c>
    </row>
    <row r="485" spans="1:12" x14ac:dyDescent="0.25">
      <c r="A485" t="s">
        <v>237</v>
      </c>
      <c r="B485" t="s">
        <v>43</v>
      </c>
      <c r="C485">
        <v>89.15</v>
      </c>
      <c r="D485" s="7">
        <v>22657</v>
      </c>
      <c r="E485" s="7">
        <v>1898</v>
      </c>
      <c r="F485">
        <v>560</v>
      </c>
      <c r="G485">
        <v>6568</v>
      </c>
      <c r="H485">
        <v>28912</v>
      </c>
      <c r="I485">
        <v>1320515</v>
      </c>
      <c r="J485">
        <v>1342923</v>
      </c>
      <c r="K485" s="1">
        <v>0</v>
      </c>
      <c r="L485">
        <v>29652</v>
      </c>
    </row>
    <row r="486" spans="1:12" x14ac:dyDescent="0.25">
      <c r="A486" s="4" t="s">
        <v>237</v>
      </c>
      <c r="B486" s="4" t="s">
        <v>43</v>
      </c>
      <c r="C486" s="4">
        <v>87.79</v>
      </c>
      <c r="D486" s="18">
        <v>6665</v>
      </c>
      <c r="E486" s="18">
        <v>615</v>
      </c>
      <c r="F486" s="4">
        <v>199</v>
      </c>
      <c r="G486" s="4">
        <v>49</v>
      </c>
      <c r="H486" s="4">
        <v>6570</v>
      </c>
      <c r="I486" s="4">
        <v>1313829</v>
      </c>
      <c r="J486" s="4">
        <v>1320437</v>
      </c>
      <c r="K486" s="19">
        <v>0</v>
      </c>
      <c r="L486" s="4">
        <v>8331</v>
      </c>
    </row>
    <row r="487" spans="1:12" x14ac:dyDescent="0.25">
      <c r="A487" t="s">
        <v>111</v>
      </c>
      <c r="C487" t="s">
        <v>101</v>
      </c>
      <c r="D487" s="7">
        <f>SUM(D485:D486)</f>
        <v>29322</v>
      </c>
      <c r="K487" s="1"/>
    </row>
    <row r="488" spans="1:12" x14ac:dyDescent="0.25">
      <c r="A488">
        <f>(C485/100)*D485</f>
        <v>20198.715500000002</v>
      </c>
      <c r="C488" s="17" t="s">
        <v>102</v>
      </c>
      <c r="D488" s="7">
        <f>(A491/D487)/D487</f>
        <v>3.0298459576069722E-5</v>
      </c>
      <c r="K488" s="1"/>
    </row>
    <row r="489" spans="1:12" x14ac:dyDescent="0.25">
      <c r="A489" s="4">
        <f>(C486/100)*D486</f>
        <v>5851.2035000000005</v>
      </c>
      <c r="C489" s="17" t="s">
        <v>103</v>
      </c>
      <c r="D489" s="7">
        <f>(C485/100)/D485</f>
        <v>3.9347662973915351E-5</v>
      </c>
      <c r="K489" s="1"/>
    </row>
    <row r="490" spans="1:12" x14ac:dyDescent="0.25">
      <c r="A490">
        <f>SUM(A488:A489)</f>
        <v>26049.919000000002</v>
      </c>
      <c r="C490" t="s">
        <v>104</v>
      </c>
      <c r="D490" s="7">
        <v>28912</v>
      </c>
      <c r="K490" s="1"/>
    </row>
    <row r="491" spans="1:12" x14ac:dyDescent="0.25">
      <c r="A491">
        <v>26050</v>
      </c>
      <c r="B491" t="s">
        <v>186</v>
      </c>
      <c r="K491" s="1"/>
    </row>
    <row r="492" spans="1:12" x14ac:dyDescent="0.25">
      <c r="K492" s="1"/>
    </row>
    <row r="493" spans="1:12" x14ac:dyDescent="0.25">
      <c r="A493" s="7" t="s">
        <v>155</v>
      </c>
      <c r="B493" t="s">
        <v>1</v>
      </c>
      <c r="C493" t="s">
        <v>2</v>
      </c>
      <c r="D493" s="7" t="s">
        <v>3</v>
      </c>
      <c r="E493" s="7" t="s">
        <v>4</v>
      </c>
      <c r="F493" t="s">
        <v>5</v>
      </c>
      <c r="G493" t="s">
        <v>6</v>
      </c>
      <c r="H493" t="s">
        <v>7</v>
      </c>
      <c r="I493" t="s">
        <v>8</v>
      </c>
      <c r="J493" t="s">
        <v>9</v>
      </c>
      <c r="K493" t="s">
        <v>10</v>
      </c>
      <c r="L493" t="s">
        <v>11</v>
      </c>
    </row>
    <row r="494" spans="1:12" x14ac:dyDescent="0.25">
      <c r="A494" s="4" t="s">
        <v>238</v>
      </c>
      <c r="B494" s="4" t="s">
        <v>34</v>
      </c>
      <c r="C494" s="4">
        <v>89.8</v>
      </c>
      <c r="D494" s="18">
        <v>22800</v>
      </c>
      <c r="E494" s="18">
        <v>1632</v>
      </c>
      <c r="F494" s="4">
        <v>694</v>
      </c>
      <c r="G494" s="4">
        <v>2</v>
      </c>
      <c r="H494" s="4">
        <v>22367</v>
      </c>
      <c r="I494" s="4">
        <v>2860433</v>
      </c>
      <c r="J494" s="4">
        <v>2882972</v>
      </c>
      <c r="K494" s="4">
        <v>0</v>
      </c>
      <c r="L494" s="4">
        <v>30617</v>
      </c>
    </row>
    <row r="495" spans="1:12" x14ac:dyDescent="0.25">
      <c r="A495" t="s">
        <v>113</v>
      </c>
      <c r="C495" t="s">
        <v>101</v>
      </c>
      <c r="D495" s="7">
        <v>22800</v>
      </c>
    </row>
    <row r="496" spans="1:12" x14ac:dyDescent="0.25">
      <c r="A496" s="4">
        <f>(C494/100)*D494</f>
        <v>20474.400000000001</v>
      </c>
      <c r="C496" s="17" t="s">
        <v>102</v>
      </c>
      <c r="D496" s="7" t="s">
        <v>191</v>
      </c>
    </row>
    <row r="497" spans="1:12" x14ac:dyDescent="0.25">
      <c r="A497">
        <v>20474</v>
      </c>
      <c r="B497" t="s">
        <v>186</v>
      </c>
      <c r="C497" s="17" t="s">
        <v>103</v>
      </c>
      <c r="D497" s="7">
        <f>(C494/100)/D494</f>
        <v>3.9385964912280702E-5</v>
      </c>
    </row>
    <row r="498" spans="1:12" x14ac:dyDescent="0.25">
      <c r="C498" t="s">
        <v>104</v>
      </c>
      <c r="D498" s="7">
        <v>22367</v>
      </c>
    </row>
    <row r="500" spans="1:12" x14ac:dyDescent="0.25">
      <c r="A500" s="7" t="s">
        <v>156</v>
      </c>
      <c r="B500" t="s">
        <v>1</v>
      </c>
      <c r="C500" t="s">
        <v>2</v>
      </c>
      <c r="D500" s="7" t="s">
        <v>3</v>
      </c>
      <c r="E500" s="7" t="s">
        <v>4</v>
      </c>
      <c r="F500" t="s">
        <v>5</v>
      </c>
      <c r="G500" t="s">
        <v>6</v>
      </c>
      <c r="H500" t="s">
        <v>7</v>
      </c>
      <c r="I500" t="s">
        <v>8</v>
      </c>
      <c r="J500" t="s">
        <v>9</v>
      </c>
      <c r="K500" t="s">
        <v>10</v>
      </c>
      <c r="L500" t="s">
        <v>11</v>
      </c>
    </row>
    <row r="501" spans="1:12" x14ac:dyDescent="0.25">
      <c r="A501" t="s">
        <v>239</v>
      </c>
      <c r="B501" t="s">
        <v>20</v>
      </c>
      <c r="C501">
        <v>87.75</v>
      </c>
      <c r="D501" s="7">
        <v>22269</v>
      </c>
      <c r="E501" s="7">
        <v>1995</v>
      </c>
      <c r="F501">
        <v>733</v>
      </c>
      <c r="G501">
        <v>994</v>
      </c>
      <c r="H501">
        <v>22828</v>
      </c>
      <c r="I501">
        <v>7014223</v>
      </c>
      <c r="J501">
        <v>6992254</v>
      </c>
      <c r="K501">
        <v>0</v>
      </c>
      <c r="L501">
        <v>27868</v>
      </c>
    </row>
    <row r="502" spans="1:12" x14ac:dyDescent="0.25">
      <c r="A502" s="4" t="s">
        <v>239</v>
      </c>
      <c r="B502" s="4" t="s">
        <v>20</v>
      </c>
      <c r="C502" s="4">
        <v>71.78</v>
      </c>
      <c r="D502" s="18">
        <v>1173</v>
      </c>
      <c r="E502" s="18">
        <v>299</v>
      </c>
      <c r="F502" s="4">
        <v>32</v>
      </c>
      <c r="G502" s="4">
        <v>1</v>
      </c>
      <c r="H502" s="4">
        <v>967</v>
      </c>
      <c r="I502" s="4">
        <v>7015126</v>
      </c>
      <c r="J502" s="4">
        <v>7014188</v>
      </c>
      <c r="K502" s="4">
        <v>0</v>
      </c>
      <c r="L502" s="4">
        <v>1173</v>
      </c>
    </row>
    <row r="503" spans="1:12" x14ac:dyDescent="0.25">
      <c r="A503" t="s">
        <v>111</v>
      </c>
      <c r="C503" t="s">
        <v>101</v>
      </c>
      <c r="D503" s="7">
        <f>SUM(D501:D502)</f>
        <v>23442</v>
      </c>
    </row>
    <row r="504" spans="1:12" x14ac:dyDescent="0.25">
      <c r="A504">
        <f>(C501/100)*D501</f>
        <v>19541.047500000001</v>
      </c>
      <c r="C504" s="17" t="s">
        <v>102</v>
      </c>
      <c r="D504" s="7">
        <f>(A507/D503)/D503</f>
        <v>3.7091874463962085E-5</v>
      </c>
    </row>
    <row r="505" spans="1:12" x14ac:dyDescent="0.25">
      <c r="A505" s="4">
        <f>(C502/100)*D502</f>
        <v>841.97939999999994</v>
      </c>
      <c r="C505" s="17" t="s">
        <v>103</v>
      </c>
      <c r="D505" s="7">
        <f>(C501/100)/D501</f>
        <v>3.9404553415061293E-5</v>
      </c>
    </row>
    <row r="506" spans="1:12" x14ac:dyDescent="0.25">
      <c r="A506">
        <f>SUM(A504:A505)</f>
        <v>20383.026900000001</v>
      </c>
      <c r="C506" t="s">
        <v>104</v>
      </c>
      <c r="D506" s="7">
        <v>22828</v>
      </c>
    </row>
    <row r="507" spans="1:12" x14ac:dyDescent="0.25">
      <c r="A507">
        <v>20383</v>
      </c>
      <c r="B507" t="s">
        <v>186</v>
      </c>
    </row>
    <row r="509" spans="1:12" x14ac:dyDescent="0.25">
      <c r="A509" t="s">
        <v>157</v>
      </c>
      <c r="B509" t="s">
        <v>1</v>
      </c>
      <c r="C509" t="s">
        <v>2</v>
      </c>
      <c r="D509" s="7" t="s">
        <v>3</v>
      </c>
      <c r="E509" s="7" t="s">
        <v>4</v>
      </c>
      <c r="F509" t="s">
        <v>5</v>
      </c>
      <c r="G509" t="s">
        <v>6</v>
      </c>
      <c r="H509" t="s">
        <v>7</v>
      </c>
      <c r="I509" t="s">
        <v>8</v>
      </c>
      <c r="J509" t="s">
        <v>9</v>
      </c>
      <c r="K509" t="s">
        <v>10</v>
      </c>
      <c r="L509" t="s">
        <v>11</v>
      </c>
    </row>
    <row r="510" spans="1:12" x14ac:dyDescent="0.25">
      <c r="A510" t="s">
        <v>240</v>
      </c>
      <c r="B510" t="s">
        <v>15</v>
      </c>
      <c r="C510">
        <v>88.37</v>
      </c>
      <c r="D510" s="7">
        <v>22378</v>
      </c>
      <c r="E510" s="7">
        <v>1887</v>
      </c>
      <c r="F510">
        <v>715</v>
      </c>
      <c r="G510">
        <v>4</v>
      </c>
      <c r="H510">
        <v>21931</v>
      </c>
      <c r="I510">
        <v>1698127</v>
      </c>
      <c r="J510">
        <v>1720239</v>
      </c>
      <c r="K510">
        <v>0</v>
      </c>
      <c r="L510">
        <v>28590</v>
      </c>
    </row>
    <row r="511" spans="1:12" x14ac:dyDescent="0.25">
      <c r="A511" t="s">
        <v>240</v>
      </c>
      <c r="B511" t="s">
        <v>15</v>
      </c>
      <c r="C511">
        <v>77.67</v>
      </c>
      <c r="D511" s="7">
        <v>3148</v>
      </c>
      <c r="E511" s="7">
        <v>621</v>
      </c>
      <c r="F511">
        <v>82</v>
      </c>
      <c r="G511">
        <v>22957</v>
      </c>
      <c r="H511">
        <v>26024</v>
      </c>
      <c r="I511">
        <v>1721996</v>
      </c>
      <c r="J511">
        <v>1725141</v>
      </c>
      <c r="K511">
        <v>0</v>
      </c>
      <c r="L511">
        <v>4138</v>
      </c>
    </row>
    <row r="512" spans="1:12" x14ac:dyDescent="0.25">
      <c r="A512" s="4" t="s">
        <v>240</v>
      </c>
      <c r="B512" s="4" t="s">
        <v>15</v>
      </c>
      <c r="C512" s="4">
        <v>87.86</v>
      </c>
      <c r="D512" s="18">
        <v>1030</v>
      </c>
      <c r="E512" s="18">
        <v>90</v>
      </c>
      <c r="F512" s="4">
        <v>35</v>
      </c>
      <c r="G512" s="4">
        <v>21927</v>
      </c>
      <c r="H512" s="4">
        <v>22952</v>
      </c>
      <c r="I512" s="4">
        <v>1720884</v>
      </c>
      <c r="J512" s="4">
        <v>1721882</v>
      </c>
      <c r="K512" s="4">
        <v>0</v>
      </c>
      <c r="L512" s="4">
        <v>1290</v>
      </c>
    </row>
    <row r="513" spans="1:12" x14ac:dyDescent="0.25">
      <c r="A513" t="s">
        <v>111</v>
      </c>
      <c r="C513" t="s">
        <v>101</v>
      </c>
      <c r="D513" s="7">
        <f>SUM(D510:D512)</f>
        <v>26556</v>
      </c>
    </row>
    <row r="514" spans="1:12" x14ac:dyDescent="0.25">
      <c r="A514">
        <f>(C510/100)*D510</f>
        <v>19775.438600000001</v>
      </c>
      <c r="C514" s="17" t="s">
        <v>102</v>
      </c>
      <c r="D514" s="7">
        <f>(A518/D513)/D513</f>
        <v>3.2791132907848638E-5</v>
      </c>
    </row>
    <row r="515" spans="1:12" x14ac:dyDescent="0.25">
      <c r="A515">
        <f t="shared" ref="A515:A516" si="17">(C511/100)*D511</f>
        <v>2445.0516000000002</v>
      </c>
      <c r="C515" s="17" t="s">
        <v>103</v>
      </c>
      <c r="D515" s="7">
        <f>(C510/100)/D510</f>
        <v>3.9489677361694527E-5</v>
      </c>
    </row>
    <row r="516" spans="1:12" x14ac:dyDescent="0.25">
      <c r="A516" s="4">
        <f t="shared" si="17"/>
        <v>904.95800000000008</v>
      </c>
      <c r="C516" t="s">
        <v>104</v>
      </c>
      <c r="D516" s="7">
        <v>26034</v>
      </c>
    </row>
    <row r="517" spans="1:12" x14ac:dyDescent="0.25">
      <c r="A517">
        <f>SUM(A514:A516)</f>
        <v>23125.448199999999</v>
      </c>
    </row>
    <row r="518" spans="1:12" x14ac:dyDescent="0.25">
      <c r="A518">
        <v>23125</v>
      </c>
      <c r="B518" t="s">
        <v>186</v>
      </c>
    </row>
    <row r="520" spans="1:12" x14ac:dyDescent="0.25">
      <c r="A520" s="7" t="s">
        <v>158</v>
      </c>
      <c r="B520" t="s">
        <v>1</v>
      </c>
      <c r="C520" t="s">
        <v>2</v>
      </c>
      <c r="D520" s="7" t="s">
        <v>3</v>
      </c>
      <c r="E520" s="7" t="s">
        <v>4</v>
      </c>
      <c r="F520" t="s">
        <v>5</v>
      </c>
      <c r="G520" t="s">
        <v>6</v>
      </c>
      <c r="H520" t="s">
        <v>7</v>
      </c>
      <c r="I520" t="s">
        <v>8</v>
      </c>
      <c r="J520" t="s">
        <v>9</v>
      </c>
      <c r="K520" t="s">
        <v>10</v>
      </c>
      <c r="L520" t="s">
        <v>11</v>
      </c>
    </row>
    <row r="521" spans="1:12" x14ac:dyDescent="0.25">
      <c r="A521" s="4" t="s">
        <v>241</v>
      </c>
      <c r="B521" s="4" t="s">
        <v>41</v>
      </c>
      <c r="C521" s="4">
        <v>88.82</v>
      </c>
      <c r="D521" s="18">
        <v>22365</v>
      </c>
      <c r="E521" s="18">
        <v>1852</v>
      </c>
      <c r="F521" s="4">
        <v>715</v>
      </c>
      <c r="G521" s="4">
        <v>11</v>
      </c>
      <c r="H521" s="4">
        <v>21946</v>
      </c>
      <c r="I521" s="4">
        <v>7794815</v>
      </c>
      <c r="J521" s="4">
        <v>7816893</v>
      </c>
      <c r="K521" s="4">
        <v>0</v>
      </c>
      <c r="L521" s="4">
        <v>28674</v>
      </c>
    </row>
    <row r="522" spans="1:12" x14ac:dyDescent="0.25">
      <c r="A522" t="s">
        <v>111</v>
      </c>
      <c r="C522" t="s">
        <v>101</v>
      </c>
      <c r="D522" s="7">
        <v>22365</v>
      </c>
    </row>
    <row r="523" spans="1:12" x14ac:dyDescent="0.25">
      <c r="A523" s="4">
        <f>(C521/100)*D521</f>
        <v>19864.592999999997</v>
      </c>
      <c r="C523" s="17" t="s">
        <v>102</v>
      </c>
      <c r="D523" s="7" t="s">
        <v>191</v>
      </c>
    </row>
    <row r="524" spans="1:12" x14ac:dyDescent="0.25">
      <c r="A524">
        <v>19865</v>
      </c>
      <c r="B524" t="s">
        <v>186</v>
      </c>
      <c r="C524" s="17" t="s">
        <v>103</v>
      </c>
      <c r="D524" s="7">
        <f>(C521/100)/D521</f>
        <v>3.9713838587078017E-5</v>
      </c>
    </row>
    <row r="525" spans="1:12" x14ac:dyDescent="0.25">
      <c r="C525" t="s">
        <v>104</v>
      </c>
      <c r="D525" s="7">
        <v>21946</v>
      </c>
    </row>
    <row r="527" spans="1:12" x14ac:dyDescent="0.25">
      <c r="A527" s="7" t="s">
        <v>159</v>
      </c>
      <c r="B527" t="s">
        <v>1</v>
      </c>
      <c r="C527" t="s">
        <v>2</v>
      </c>
      <c r="D527" s="7" t="s">
        <v>3</v>
      </c>
      <c r="E527" s="7" t="s">
        <v>4</v>
      </c>
      <c r="F527" t="s">
        <v>5</v>
      </c>
      <c r="G527" t="s">
        <v>6</v>
      </c>
      <c r="H527" t="s">
        <v>7</v>
      </c>
      <c r="I527" t="s">
        <v>8</v>
      </c>
      <c r="J527" t="s">
        <v>9</v>
      </c>
      <c r="K527" t="s">
        <v>10</v>
      </c>
      <c r="L527" t="s">
        <v>11</v>
      </c>
    </row>
    <row r="528" spans="1:12" x14ac:dyDescent="0.25">
      <c r="A528" t="s">
        <v>242</v>
      </c>
      <c r="B528" t="s">
        <v>25</v>
      </c>
      <c r="C528">
        <v>86.32</v>
      </c>
      <c r="D528" s="7">
        <v>21754</v>
      </c>
      <c r="E528" s="7">
        <v>2207</v>
      </c>
      <c r="F528">
        <v>769</v>
      </c>
      <c r="G528">
        <v>1</v>
      </c>
      <c r="H528">
        <v>21324</v>
      </c>
      <c r="I528">
        <v>3065880</v>
      </c>
      <c r="J528">
        <v>3087294</v>
      </c>
      <c r="K528">
        <v>0</v>
      </c>
      <c r="L528">
        <v>25668</v>
      </c>
    </row>
    <row r="529" spans="1:12" x14ac:dyDescent="0.25">
      <c r="A529" s="4" t="s">
        <v>242</v>
      </c>
      <c r="B529" s="4" t="s">
        <v>25</v>
      </c>
      <c r="C529" s="4">
        <v>87.88</v>
      </c>
      <c r="D529" s="18">
        <v>495</v>
      </c>
      <c r="E529" s="18">
        <v>52</v>
      </c>
      <c r="F529" s="4">
        <v>8</v>
      </c>
      <c r="G529" s="4">
        <v>21412</v>
      </c>
      <c r="H529" s="4">
        <v>21905</v>
      </c>
      <c r="I529" s="4">
        <v>3087294</v>
      </c>
      <c r="J529" s="4">
        <v>3087781</v>
      </c>
      <c r="K529" s="19">
        <v>2E-174</v>
      </c>
      <c r="L529" s="4">
        <v>621</v>
      </c>
    </row>
    <row r="530" spans="1:12" x14ac:dyDescent="0.25">
      <c r="A530" t="s">
        <v>111</v>
      </c>
      <c r="C530" t="s">
        <v>101</v>
      </c>
      <c r="D530" s="7">
        <f>SUM(D528:D529)</f>
        <v>22249</v>
      </c>
      <c r="K530" s="1"/>
    </row>
    <row r="531" spans="1:12" x14ac:dyDescent="0.25">
      <c r="A531">
        <f>(C528/100)*D528</f>
        <v>18778.052799999998</v>
      </c>
      <c r="C531" s="17" t="s">
        <v>102</v>
      </c>
      <c r="D531" s="7">
        <f>(A534/D530)/D530</f>
        <v>3.8812729963733177E-5</v>
      </c>
      <c r="K531" s="1"/>
    </row>
    <row r="532" spans="1:12" x14ac:dyDescent="0.25">
      <c r="A532" s="4">
        <f>(C529/100)*D529</f>
        <v>435.00599999999997</v>
      </c>
      <c r="C532" s="17" t="s">
        <v>103</v>
      </c>
      <c r="D532" s="7">
        <f>(C528/100)/D528</f>
        <v>3.9680058839753605E-5</v>
      </c>
      <c r="K532" s="1"/>
    </row>
    <row r="533" spans="1:12" x14ac:dyDescent="0.25">
      <c r="A533">
        <f>SUM(A531:A532)</f>
        <v>19213.058799999999</v>
      </c>
      <c r="C533" t="s">
        <v>104</v>
      </c>
      <c r="D533" s="7">
        <v>21905</v>
      </c>
      <c r="K533" s="1"/>
    </row>
    <row r="534" spans="1:12" x14ac:dyDescent="0.25">
      <c r="A534">
        <v>19213</v>
      </c>
      <c r="B534" t="s">
        <v>186</v>
      </c>
      <c r="K534" s="1"/>
    </row>
    <row r="535" spans="1:12" x14ac:dyDescent="0.25">
      <c r="K535" s="1"/>
    </row>
    <row r="536" spans="1:12" x14ac:dyDescent="0.25">
      <c r="A536" t="s">
        <v>160</v>
      </c>
      <c r="B536" t="s">
        <v>1</v>
      </c>
      <c r="C536" t="s">
        <v>2</v>
      </c>
      <c r="D536" s="7" t="s">
        <v>3</v>
      </c>
      <c r="E536" s="7" t="s">
        <v>4</v>
      </c>
      <c r="F536" t="s">
        <v>5</v>
      </c>
      <c r="G536" t="s">
        <v>6</v>
      </c>
      <c r="H536" t="s">
        <v>7</v>
      </c>
      <c r="I536" t="s">
        <v>8</v>
      </c>
      <c r="J536" t="s">
        <v>9</v>
      </c>
      <c r="K536" t="s">
        <v>10</v>
      </c>
      <c r="L536" t="s">
        <v>11</v>
      </c>
    </row>
    <row r="537" spans="1:12" x14ac:dyDescent="0.25">
      <c r="A537" t="s">
        <v>243</v>
      </c>
      <c r="B537" t="s">
        <v>44</v>
      </c>
      <c r="C537">
        <v>88.64</v>
      </c>
      <c r="D537" s="7">
        <v>22292</v>
      </c>
      <c r="E537" s="7">
        <v>1928</v>
      </c>
      <c r="F537">
        <v>605</v>
      </c>
      <c r="G537">
        <v>6039</v>
      </c>
      <c r="H537">
        <v>27963</v>
      </c>
      <c r="I537">
        <v>2318375</v>
      </c>
      <c r="J537">
        <v>2340428</v>
      </c>
      <c r="K537">
        <v>0</v>
      </c>
      <c r="L537">
        <v>28664</v>
      </c>
    </row>
    <row r="538" spans="1:12" x14ac:dyDescent="0.25">
      <c r="A538" t="s">
        <v>243</v>
      </c>
      <c r="B538" t="s">
        <v>44</v>
      </c>
      <c r="C538">
        <v>84.99</v>
      </c>
      <c r="D538" s="7">
        <v>5810</v>
      </c>
      <c r="E538" s="7">
        <v>645</v>
      </c>
      <c r="F538">
        <v>227</v>
      </c>
      <c r="G538">
        <v>395</v>
      </c>
      <c r="H538">
        <v>6042</v>
      </c>
      <c r="I538">
        <v>2312531</v>
      </c>
      <c r="J538">
        <v>2318275</v>
      </c>
      <c r="K538">
        <v>0</v>
      </c>
      <c r="L538">
        <v>6531</v>
      </c>
    </row>
    <row r="539" spans="1:12" x14ac:dyDescent="0.25">
      <c r="A539" t="s">
        <v>243</v>
      </c>
      <c r="B539" t="s">
        <v>44</v>
      </c>
      <c r="C539">
        <v>87.17</v>
      </c>
      <c r="D539" s="7">
        <v>717</v>
      </c>
      <c r="E539" s="7">
        <v>75</v>
      </c>
      <c r="F539">
        <v>17</v>
      </c>
      <c r="G539">
        <v>27952</v>
      </c>
      <c r="H539">
        <v>28655</v>
      </c>
      <c r="I539">
        <v>2341124</v>
      </c>
      <c r="J539">
        <v>2341836</v>
      </c>
      <c r="K539">
        <v>0</v>
      </c>
      <c r="L539">
        <v>857</v>
      </c>
    </row>
    <row r="540" spans="1:12" x14ac:dyDescent="0.25">
      <c r="A540" s="4" t="s">
        <v>243</v>
      </c>
      <c r="B540" s="4" t="s">
        <v>44</v>
      </c>
      <c r="C540" s="4">
        <v>92.98</v>
      </c>
      <c r="D540" s="18">
        <v>399</v>
      </c>
      <c r="E540" s="18">
        <v>21</v>
      </c>
      <c r="F540" s="4">
        <v>7</v>
      </c>
      <c r="G540" s="4">
        <v>1</v>
      </c>
      <c r="H540" s="4">
        <v>399</v>
      </c>
      <c r="I540" s="4">
        <v>2312061</v>
      </c>
      <c r="J540" s="4">
        <v>2312452</v>
      </c>
      <c r="K540" s="4">
        <v>0</v>
      </c>
      <c r="L540" s="4">
        <v>596</v>
      </c>
    </row>
    <row r="541" spans="1:12" x14ac:dyDescent="0.25">
      <c r="A541" t="s">
        <v>111</v>
      </c>
      <c r="C541" t="s">
        <v>101</v>
      </c>
      <c r="D541" s="7">
        <f>SUM(D537:D540)</f>
        <v>29218</v>
      </c>
    </row>
    <row r="542" spans="1:12" x14ac:dyDescent="0.25">
      <c r="A542">
        <f>(C537/100)*D537</f>
        <v>19759.628799999999</v>
      </c>
      <c r="C542" s="17" t="s">
        <v>102</v>
      </c>
      <c r="D542" s="7">
        <f>(A547/D541)/D541</f>
        <v>3.0097522673775544E-5</v>
      </c>
    </row>
    <row r="543" spans="1:12" x14ac:dyDescent="0.25">
      <c r="A543">
        <f t="shared" ref="A543:A545" si="18">(C538/100)*D538</f>
        <v>4937.9189999999999</v>
      </c>
      <c r="C543" s="17" t="s">
        <v>103</v>
      </c>
      <c r="D543" s="7">
        <f>(C537/100)/D537</f>
        <v>3.9763143728691904E-5</v>
      </c>
    </row>
    <row r="544" spans="1:12" x14ac:dyDescent="0.25">
      <c r="A544">
        <f t="shared" si="18"/>
        <v>625.00890000000004</v>
      </c>
      <c r="C544" t="s">
        <v>104</v>
      </c>
      <c r="D544" s="7">
        <v>28805</v>
      </c>
    </row>
    <row r="545" spans="1:12" x14ac:dyDescent="0.25">
      <c r="A545" s="4">
        <f t="shared" si="18"/>
        <v>370.99020000000002</v>
      </c>
    </row>
    <row r="546" spans="1:12" x14ac:dyDescent="0.25">
      <c r="A546">
        <f>SUM(A542:A545)</f>
        <v>25693.546900000001</v>
      </c>
    </row>
    <row r="547" spans="1:12" x14ac:dyDescent="0.25">
      <c r="A547">
        <v>25694</v>
      </c>
      <c r="B547" t="s">
        <v>186</v>
      </c>
    </row>
    <row r="549" spans="1:12" x14ac:dyDescent="0.25">
      <c r="A549" t="s">
        <v>161</v>
      </c>
      <c r="B549" t="s">
        <v>1</v>
      </c>
      <c r="C549" t="s">
        <v>2</v>
      </c>
      <c r="D549" s="7" t="s">
        <v>3</v>
      </c>
      <c r="E549" s="7" t="s">
        <v>4</v>
      </c>
      <c r="F549" t="s">
        <v>5</v>
      </c>
      <c r="G549" t="s">
        <v>6</v>
      </c>
      <c r="H549" t="s">
        <v>7</v>
      </c>
      <c r="I549" t="s">
        <v>8</v>
      </c>
      <c r="J549" t="s">
        <v>9</v>
      </c>
      <c r="K549" t="s">
        <v>10</v>
      </c>
      <c r="L549" t="s">
        <v>11</v>
      </c>
    </row>
    <row r="550" spans="1:12" x14ac:dyDescent="0.25">
      <c r="A550" t="s">
        <v>244</v>
      </c>
      <c r="B550" t="s">
        <v>45</v>
      </c>
      <c r="C550">
        <v>82.72</v>
      </c>
      <c r="D550" s="7">
        <v>20767</v>
      </c>
      <c r="E550" s="7">
        <v>2522</v>
      </c>
      <c r="F550">
        <v>1066</v>
      </c>
      <c r="G550">
        <v>11460</v>
      </c>
      <c r="H550">
        <v>31611</v>
      </c>
      <c r="I550">
        <v>4207168</v>
      </c>
      <c r="J550">
        <v>4227483</v>
      </c>
      <c r="K550">
        <v>0</v>
      </c>
      <c r="L550">
        <v>21208</v>
      </c>
    </row>
    <row r="551" spans="1:12" x14ac:dyDescent="0.25">
      <c r="A551" t="s">
        <v>244</v>
      </c>
      <c r="B551" t="s">
        <v>45</v>
      </c>
      <c r="C551">
        <v>86.88</v>
      </c>
      <c r="D551" s="7">
        <v>10009</v>
      </c>
      <c r="E551" s="7">
        <v>959</v>
      </c>
      <c r="F551">
        <v>354</v>
      </c>
      <c r="G551">
        <v>1603</v>
      </c>
      <c r="H551">
        <v>11392</v>
      </c>
      <c r="I551">
        <v>4197197</v>
      </c>
      <c r="J551">
        <v>4207170</v>
      </c>
      <c r="K551">
        <v>0</v>
      </c>
      <c r="L551">
        <v>12076</v>
      </c>
    </row>
    <row r="552" spans="1:12" x14ac:dyDescent="0.25">
      <c r="A552" t="s">
        <v>244</v>
      </c>
      <c r="B552" t="s">
        <v>45</v>
      </c>
      <c r="C552">
        <v>83.16</v>
      </c>
      <c r="D552" s="7">
        <v>10588</v>
      </c>
      <c r="E552" s="7">
        <v>1207</v>
      </c>
      <c r="F552">
        <v>576</v>
      </c>
      <c r="G552">
        <v>35604</v>
      </c>
      <c r="H552">
        <v>45789</v>
      </c>
      <c r="I552">
        <v>4230990</v>
      </c>
      <c r="J552">
        <v>4241403</v>
      </c>
      <c r="K552">
        <v>0</v>
      </c>
      <c r="L552">
        <v>11093</v>
      </c>
    </row>
    <row r="553" spans="1:12" x14ac:dyDescent="0.25">
      <c r="A553" t="s">
        <v>244</v>
      </c>
      <c r="B553" t="s">
        <v>45</v>
      </c>
      <c r="C553">
        <v>92.74</v>
      </c>
      <c r="D553" s="7">
        <v>4313</v>
      </c>
      <c r="E553" s="7">
        <v>144</v>
      </c>
      <c r="F553">
        <v>169</v>
      </c>
      <c r="G553">
        <v>45938</v>
      </c>
      <c r="H553">
        <v>50149</v>
      </c>
      <c r="I553">
        <v>4241402</v>
      </c>
      <c r="J553">
        <v>4245646</v>
      </c>
      <c r="K553">
        <v>0</v>
      </c>
      <c r="L553">
        <v>4991</v>
      </c>
    </row>
    <row r="554" spans="1:12" x14ac:dyDescent="0.25">
      <c r="A554" t="s">
        <v>244</v>
      </c>
      <c r="B554" t="s">
        <v>45</v>
      </c>
      <c r="C554">
        <v>83.46</v>
      </c>
      <c r="D554" s="7">
        <v>4612</v>
      </c>
      <c r="E554" s="7">
        <v>576</v>
      </c>
      <c r="F554">
        <v>187</v>
      </c>
      <c r="G554">
        <v>53585</v>
      </c>
      <c r="H554">
        <v>58101</v>
      </c>
      <c r="I554">
        <v>4248523</v>
      </c>
      <c r="J554">
        <v>4253042</v>
      </c>
      <c r="K554">
        <v>0</v>
      </c>
      <c r="L554">
        <v>4812</v>
      </c>
    </row>
    <row r="555" spans="1:12" x14ac:dyDescent="0.25">
      <c r="A555" t="s">
        <v>244</v>
      </c>
      <c r="B555" t="s">
        <v>45</v>
      </c>
      <c r="C555">
        <v>80.42</v>
      </c>
      <c r="D555" s="7">
        <v>3029</v>
      </c>
      <c r="E555" s="7">
        <v>377</v>
      </c>
      <c r="F555">
        <v>216</v>
      </c>
      <c r="G555">
        <v>32071</v>
      </c>
      <c r="H555">
        <v>34967</v>
      </c>
      <c r="I555">
        <v>4227482</v>
      </c>
      <c r="J555">
        <v>4230426</v>
      </c>
      <c r="K555">
        <v>0</v>
      </c>
      <c r="L555">
        <v>2818</v>
      </c>
    </row>
    <row r="556" spans="1:12" x14ac:dyDescent="0.25">
      <c r="A556" t="s">
        <v>244</v>
      </c>
      <c r="B556" t="s">
        <v>45</v>
      </c>
      <c r="C556">
        <v>86.4</v>
      </c>
      <c r="D556" s="7">
        <v>1684</v>
      </c>
      <c r="E556" s="7">
        <v>122</v>
      </c>
      <c r="F556">
        <v>107</v>
      </c>
      <c r="G556">
        <v>27</v>
      </c>
      <c r="H556">
        <v>1626</v>
      </c>
      <c r="I556">
        <v>4195544</v>
      </c>
      <c r="J556">
        <v>4197204</v>
      </c>
      <c r="K556">
        <v>0</v>
      </c>
      <c r="L556">
        <v>2006</v>
      </c>
    </row>
    <row r="557" spans="1:12" x14ac:dyDescent="0.25">
      <c r="A557" t="s">
        <v>244</v>
      </c>
      <c r="B557" t="s">
        <v>45</v>
      </c>
      <c r="C557">
        <v>85.91</v>
      </c>
      <c r="D557" s="7">
        <v>1448</v>
      </c>
      <c r="E557" s="7">
        <v>163</v>
      </c>
      <c r="F557">
        <v>41</v>
      </c>
      <c r="G557">
        <v>51956</v>
      </c>
      <c r="H557">
        <v>53384</v>
      </c>
      <c r="I557">
        <v>4247011</v>
      </c>
      <c r="J557">
        <v>4248436</v>
      </c>
      <c r="K557">
        <v>0</v>
      </c>
      <c r="L557">
        <v>1653</v>
      </c>
    </row>
    <row r="558" spans="1:12" x14ac:dyDescent="0.25">
      <c r="A558" s="4" t="s">
        <v>244</v>
      </c>
      <c r="B558" s="4" t="s">
        <v>45</v>
      </c>
      <c r="C558" s="4">
        <v>87.16</v>
      </c>
      <c r="D558" s="18">
        <v>1269</v>
      </c>
      <c r="E558" s="18">
        <v>116</v>
      </c>
      <c r="F558" s="4">
        <v>47</v>
      </c>
      <c r="G558" s="4">
        <v>50154</v>
      </c>
      <c r="H558" s="4">
        <v>51382</v>
      </c>
      <c r="I558" s="4">
        <v>4245737</v>
      </c>
      <c r="J558" s="4">
        <v>4246998</v>
      </c>
      <c r="K558" s="4">
        <v>0</v>
      </c>
      <c r="L558" s="4">
        <v>1528</v>
      </c>
    </row>
    <row r="559" spans="1:12" x14ac:dyDescent="0.25">
      <c r="A559" t="s">
        <v>111</v>
      </c>
      <c r="C559" t="s">
        <v>101</v>
      </c>
      <c r="D559" s="7">
        <f>SUM(D550:D558)</f>
        <v>57719</v>
      </c>
    </row>
    <row r="560" spans="1:12" x14ac:dyDescent="0.25">
      <c r="A560">
        <f>(C550/100)*D550</f>
        <v>17178.4624</v>
      </c>
      <c r="C560" s="17" t="s">
        <v>102</v>
      </c>
      <c r="D560" s="7">
        <f>(A570/D559)/D559</f>
        <v>1.4638826183688833E-5</v>
      </c>
    </row>
    <row r="561" spans="1:12" x14ac:dyDescent="0.25">
      <c r="A561">
        <f t="shared" ref="A561:A568" si="19">(C551/100)*D551</f>
        <v>8695.8191999999999</v>
      </c>
      <c r="C561" s="17" t="s">
        <v>103</v>
      </c>
      <c r="D561" s="7">
        <f>(C550/100)/D550</f>
        <v>3.9832426445803435E-5</v>
      </c>
    </row>
    <row r="562" spans="1:12" x14ac:dyDescent="0.25">
      <c r="A562">
        <f t="shared" si="19"/>
        <v>8804.9807999999994</v>
      </c>
      <c r="C562" t="s">
        <v>104</v>
      </c>
      <c r="D562" s="7">
        <v>58101</v>
      </c>
    </row>
    <row r="563" spans="1:12" x14ac:dyDescent="0.25">
      <c r="A563">
        <f t="shared" si="19"/>
        <v>3999.8762000000002</v>
      </c>
    </row>
    <row r="564" spans="1:12" x14ac:dyDescent="0.25">
      <c r="A564">
        <f t="shared" si="19"/>
        <v>3849.1751999999997</v>
      </c>
    </row>
    <row r="565" spans="1:12" x14ac:dyDescent="0.25">
      <c r="A565">
        <f t="shared" si="19"/>
        <v>2435.9218000000001</v>
      </c>
    </row>
    <row r="566" spans="1:12" x14ac:dyDescent="0.25">
      <c r="A566">
        <f t="shared" si="19"/>
        <v>1454.9760000000001</v>
      </c>
    </row>
    <row r="567" spans="1:12" x14ac:dyDescent="0.25">
      <c r="A567" s="3">
        <f t="shared" si="19"/>
        <v>1243.9767999999999</v>
      </c>
    </row>
    <row r="568" spans="1:12" x14ac:dyDescent="0.25">
      <c r="A568" s="4">
        <f t="shared" si="19"/>
        <v>1106.0603999999998</v>
      </c>
    </row>
    <row r="569" spans="1:12" x14ac:dyDescent="0.25">
      <c r="A569">
        <f>SUM(A560:A568)</f>
        <v>48769.248800000001</v>
      </c>
    </row>
    <row r="570" spans="1:12" x14ac:dyDescent="0.25">
      <c r="A570">
        <v>48769</v>
      </c>
      <c r="B570" t="s">
        <v>186</v>
      </c>
    </row>
    <row r="572" spans="1:12" x14ac:dyDescent="0.25">
      <c r="A572" t="s">
        <v>162</v>
      </c>
      <c r="B572" t="s">
        <v>1</v>
      </c>
      <c r="C572" t="s">
        <v>2</v>
      </c>
      <c r="D572" s="7" t="s">
        <v>3</v>
      </c>
      <c r="E572" s="7" t="s">
        <v>4</v>
      </c>
      <c r="F572" t="s">
        <v>5</v>
      </c>
      <c r="G572" t="s">
        <v>6</v>
      </c>
      <c r="H572" t="s">
        <v>7</v>
      </c>
      <c r="I572" t="s">
        <v>8</v>
      </c>
      <c r="J572" t="s">
        <v>9</v>
      </c>
      <c r="K572" t="s">
        <v>10</v>
      </c>
      <c r="L572" t="s">
        <v>11</v>
      </c>
    </row>
    <row r="573" spans="1:12" x14ac:dyDescent="0.25">
      <c r="A573" t="s">
        <v>245</v>
      </c>
      <c r="B573" t="s">
        <v>22</v>
      </c>
      <c r="C573">
        <v>88.53</v>
      </c>
      <c r="D573" s="7">
        <v>22180</v>
      </c>
      <c r="E573" s="7">
        <v>1859</v>
      </c>
      <c r="F573">
        <v>686</v>
      </c>
      <c r="G573">
        <v>1</v>
      </c>
      <c r="H573">
        <v>21796</v>
      </c>
      <c r="I573">
        <v>22921892</v>
      </c>
      <c r="J573">
        <v>22900015</v>
      </c>
      <c r="K573">
        <v>0</v>
      </c>
      <c r="L573">
        <v>28499</v>
      </c>
    </row>
    <row r="574" spans="1:12" x14ac:dyDescent="0.25">
      <c r="A574" s="4" t="s">
        <v>245</v>
      </c>
      <c r="B574" s="4" t="s">
        <v>22</v>
      </c>
      <c r="C574" s="4">
        <v>90.85</v>
      </c>
      <c r="D574" s="18">
        <v>6962</v>
      </c>
      <c r="E574" s="18">
        <v>493</v>
      </c>
      <c r="F574" s="4">
        <v>144</v>
      </c>
      <c r="G574" s="4">
        <v>21902</v>
      </c>
      <c r="H574" s="4">
        <v>28756</v>
      </c>
      <c r="I574" s="4">
        <v>22900015</v>
      </c>
      <c r="J574" s="4">
        <v>22893091</v>
      </c>
      <c r="K574" s="4">
        <v>0</v>
      </c>
      <c r="L574" s="4">
        <v>9638</v>
      </c>
    </row>
    <row r="575" spans="1:12" x14ac:dyDescent="0.25">
      <c r="A575" t="s">
        <v>111</v>
      </c>
      <c r="C575" t="s">
        <v>101</v>
      </c>
      <c r="D575" s="7">
        <f>SUM(D573:D574)</f>
        <v>29142</v>
      </c>
    </row>
    <row r="576" spans="1:12" x14ac:dyDescent="0.25">
      <c r="A576">
        <f>(C573/100)*D573</f>
        <v>19635.953999999998</v>
      </c>
      <c r="C576" s="17" t="s">
        <v>102</v>
      </c>
      <c r="D576" s="7">
        <f>(A579/D575)/D575</f>
        <v>3.0569104000050567E-5</v>
      </c>
    </row>
    <row r="577" spans="1:12" x14ac:dyDescent="0.25">
      <c r="A577" s="4">
        <f>(C574/100)*D574</f>
        <v>6324.9769999999999</v>
      </c>
      <c r="C577" s="17" t="s">
        <v>103</v>
      </c>
      <c r="D577" s="7">
        <f>(C573/100)/D573</f>
        <v>3.9914337240757439E-5</v>
      </c>
    </row>
    <row r="578" spans="1:12" x14ac:dyDescent="0.25">
      <c r="A578">
        <f>SUM(A576:A577)</f>
        <v>25960.930999999997</v>
      </c>
      <c r="C578" t="s">
        <v>104</v>
      </c>
      <c r="D578" s="7">
        <v>28762</v>
      </c>
    </row>
    <row r="579" spans="1:12" x14ac:dyDescent="0.25">
      <c r="A579">
        <v>25961</v>
      </c>
      <c r="B579" t="s">
        <v>186</v>
      </c>
    </row>
    <row r="581" spans="1:12" x14ac:dyDescent="0.25">
      <c r="A581" t="s">
        <v>163</v>
      </c>
      <c r="B581" t="s">
        <v>1</v>
      </c>
      <c r="C581" t="s">
        <v>2</v>
      </c>
      <c r="D581" s="7" t="s">
        <v>3</v>
      </c>
      <c r="E581" s="7" t="s">
        <v>4</v>
      </c>
      <c r="F581" t="s">
        <v>5</v>
      </c>
      <c r="G581" t="s">
        <v>6</v>
      </c>
      <c r="H581" t="s">
        <v>7</v>
      </c>
      <c r="I581" t="s">
        <v>8</v>
      </c>
      <c r="J581" t="s">
        <v>9</v>
      </c>
      <c r="K581" t="s">
        <v>10</v>
      </c>
      <c r="L581" t="s">
        <v>11</v>
      </c>
    </row>
    <row r="582" spans="1:12" x14ac:dyDescent="0.25">
      <c r="A582" t="s">
        <v>246</v>
      </c>
      <c r="B582" t="s">
        <v>46</v>
      </c>
      <c r="C582">
        <v>88.67</v>
      </c>
      <c r="D582" s="7">
        <v>22194</v>
      </c>
      <c r="E582" s="7">
        <v>1753</v>
      </c>
      <c r="F582">
        <v>763</v>
      </c>
      <c r="G582">
        <v>942</v>
      </c>
      <c r="H582">
        <v>22763</v>
      </c>
      <c r="I582">
        <v>1334967</v>
      </c>
      <c r="J582">
        <v>1313165</v>
      </c>
      <c r="K582">
        <v>0</v>
      </c>
      <c r="L582">
        <v>28638</v>
      </c>
    </row>
    <row r="583" spans="1:12" x14ac:dyDescent="0.25">
      <c r="A583" t="s">
        <v>246</v>
      </c>
      <c r="B583" t="s">
        <v>46</v>
      </c>
      <c r="C583">
        <v>83.61</v>
      </c>
      <c r="D583" s="7">
        <v>3349</v>
      </c>
      <c r="E583" s="7">
        <v>389</v>
      </c>
      <c r="F583">
        <v>160</v>
      </c>
      <c r="G583">
        <v>22980</v>
      </c>
      <c r="H583">
        <v>26238</v>
      </c>
      <c r="I583">
        <v>1313128</v>
      </c>
      <c r="J583">
        <v>1309850</v>
      </c>
      <c r="K583">
        <v>0</v>
      </c>
      <c r="L583">
        <v>3537</v>
      </c>
    </row>
    <row r="584" spans="1:12" x14ac:dyDescent="0.25">
      <c r="A584" s="4" t="s">
        <v>246</v>
      </c>
      <c r="B584" s="4" t="s">
        <v>46</v>
      </c>
      <c r="C584" s="4">
        <v>82.27</v>
      </c>
      <c r="D584" s="18">
        <v>1038</v>
      </c>
      <c r="E584" s="18">
        <v>93</v>
      </c>
      <c r="F584" s="4">
        <v>91</v>
      </c>
      <c r="G584" s="4">
        <v>1</v>
      </c>
      <c r="H584" s="4">
        <v>968</v>
      </c>
      <c r="I584" s="4">
        <v>1336885</v>
      </c>
      <c r="J584" s="4">
        <v>1335869</v>
      </c>
      <c r="K584" s="4">
        <v>0</v>
      </c>
      <c r="L584" s="4">
        <v>1058</v>
      </c>
    </row>
    <row r="585" spans="1:12" x14ac:dyDescent="0.25">
      <c r="A585" t="s">
        <v>111</v>
      </c>
      <c r="C585" t="s">
        <v>101</v>
      </c>
      <c r="D585" s="7">
        <f>SUM(D582:D584)</f>
        <v>26581</v>
      </c>
    </row>
    <row r="586" spans="1:12" x14ac:dyDescent="0.25">
      <c r="A586">
        <f>(C582/100)*D582</f>
        <v>19679.4198</v>
      </c>
      <c r="C586" s="17" t="s">
        <v>102</v>
      </c>
      <c r="D586" s="7">
        <f>(A590/D585)/D585</f>
        <v>3.30238687955253E-5</v>
      </c>
    </row>
    <row r="587" spans="1:12" x14ac:dyDescent="0.25">
      <c r="A587">
        <f t="shared" ref="A587:A588" si="20">(C583/100)*D583</f>
        <v>2800.0989</v>
      </c>
      <c r="C587" s="17" t="s">
        <v>103</v>
      </c>
      <c r="D587" s="7">
        <f>(C582/100)/D582</f>
        <v>3.9952239343966839E-5</v>
      </c>
    </row>
    <row r="588" spans="1:12" x14ac:dyDescent="0.25">
      <c r="A588" s="4">
        <f t="shared" si="20"/>
        <v>853.96259999999995</v>
      </c>
      <c r="C588" t="s">
        <v>104</v>
      </c>
      <c r="D588" s="7">
        <v>26238</v>
      </c>
    </row>
    <row r="589" spans="1:12" x14ac:dyDescent="0.25">
      <c r="A589">
        <f>SUM(A586:A588)</f>
        <v>23333.481299999999</v>
      </c>
    </row>
    <row r="590" spans="1:12" x14ac:dyDescent="0.25">
      <c r="A590">
        <v>23333</v>
      </c>
      <c r="B590" t="s">
        <v>186</v>
      </c>
    </row>
    <row r="592" spans="1:12" x14ac:dyDescent="0.25">
      <c r="A592" s="7" t="s">
        <v>164</v>
      </c>
      <c r="B592" t="s">
        <v>1</v>
      </c>
      <c r="C592" t="s">
        <v>2</v>
      </c>
      <c r="D592" s="7" t="s">
        <v>3</v>
      </c>
      <c r="E592" s="7" t="s">
        <v>4</v>
      </c>
      <c r="F592" t="s">
        <v>5</v>
      </c>
      <c r="G592" t="s">
        <v>6</v>
      </c>
      <c r="H592" t="s">
        <v>7</v>
      </c>
      <c r="I592" t="s">
        <v>8</v>
      </c>
      <c r="J592" t="s">
        <v>9</v>
      </c>
      <c r="K592" t="s">
        <v>10</v>
      </c>
      <c r="L592" t="s">
        <v>11</v>
      </c>
    </row>
    <row r="593" spans="1:12" x14ac:dyDescent="0.25">
      <c r="A593" s="4" t="s">
        <v>247</v>
      </c>
      <c r="B593" s="4" t="s">
        <v>38</v>
      </c>
      <c r="C593" s="4">
        <v>90.22</v>
      </c>
      <c r="D593" s="18">
        <v>22580</v>
      </c>
      <c r="E593" s="18">
        <v>1607</v>
      </c>
      <c r="F593" s="4">
        <v>602</v>
      </c>
      <c r="G593" s="4">
        <v>70</v>
      </c>
      <c r="H593" s="4">
        <v>22327</v>
      </c>
      <c r="I593" s="4">
        <v>3747463</v>
      </c>
      <c r="J593" s="4">
        <v>3769762</v>
      </c>
      <c r="K593" s="4">
        <v>0</v>
      </c>
      <c r="L593" s="4">
        <v>30645</v>
      </c>
    </row>
    <row r="594" spans="1:12" x14ac:dyDescent="0.25">
      <c r="A594" t="s">
        <v>111</v>
      </c>
      <c r="C594" t="s">
        <v>101</v>
      </c>
      <c r="D594" s="7">
        <v>22580</v>
      </c>
    </row>
    <row r="595" spans="1:12" x14ac:dyDescent="0.25">
      <c r="A595" s="4">
        <f>(C593/100)*D593</f>
        <v>20371.675999999999</v>
      </c>
      <c r="C595" s="17" t="s">
        <v>102</v>
      </c>
      <c r="D595" s="7" t="s">
        <v>191</v>
      </c>
    </row>
    <row r="596" spans="1:12" x14ac:dyDescent="0.25">
      <c r="A596">
        <v>20372</v>
      </c>
      <c r="B596" t="s">
        <v>186</v>
      </c>
      <c r="C596" s="17" t="s">
        <v>103</v>
      </c>
      <c r="D596" s="7">
        <f>(C593/100)/D593</f>
        <v>3.9955713020372013E-5</v>
      </c>
    </row>
    <row r="597" spans="1:12" x14ac:dyDescent="0.25">
      <c r="C597" t="s">
        <v>104</v>
      </c>
      <c r="D597" s="7">
        <v>22348</v>
      </c>
    </row>
    <row r="599" spans="1:12" x14ac:dyDescent="0.25">
      <c r="A599" t="s">
        <v>165</v>
      </c>
      <c r="B599" t="s">
        <v>1</v>
      </c>
      <c r="C599" t="s">
        <v>2</v>
      </c>
      <c r="D599" s="7" t="s">
        <v>3</v>
      </c>
      <c r="E599" s="7" t="s">
        <v>4</v>
      </c>
      <c r="F599" t="s">
        <v>5</v>
      </c>
      <c r="G599" t="s">
        <v>6</v>
      </c>
      <c r="H599" t="s">
        <v>7</v>
      </c>
      <c r="I599" t="s">
        <v>8</v>
      </c>
      <c r="J599" t="s">
        <v>9</v>
      </c>
      <c r="K599" t="s">
        <v>10</v>
      </c>
      <c r="L599" t="s">
        <v>11</v>
      </c>
    </row>
    <row r="600" spans="1:12" x14ac:dyDescent="0.25">
      <c r="A600" t="s">
        <v>248</v>
      </c>
      <c r="B600" t="s">
        <v>22</v>
      </c>
      <c r="C600">
        <v>87.71</v>
      </c>
      <c r="D600" s="7">
        <v>21951</v>
      </c>
      <c r="E600" s="7">
        <v>1979</v>
      </c>
      <c r="F600">
        <v>718</v>
      </c>
      <c r="G600">
        <v>15</v>
      </c>
      <c r="H600">
        <v>21613</v>
      </c>
      <c r="I600">
        <v>3625682</v>
      </c>
      <c r="J600">
        <v>3647266</v>
      </c>
      <c r="K600">
        <v>0</v>
      </c>
      <c r="L600">
        <v>27425</v>
      </c>
    </row>
    <row r="601" spans="1:12" x14ac:dyDescent="0.25">
      <c r="A601" s="4" t="s">
        <v>248</v>
      </c>
      <c r="B601" s="4" t="s">
        <v>22</v>
      </c>
      <c r="C601" s="4">
        <v>84.77</v>
      </c>
      <c r="D601" s="18">
        <v>1070</v>
      </c>
      <c r="E601" s="18">
        <v>138</v>
      </c>
      <c r="F601" s="4">
        <v>25</v>
      </c>
      <c r="G601" s="4">
        <v>21659</v>
      </c>
      <c r="H601" s="4">
        <v>22706</v>
      </c>
      <c r="I601" s="4">
        <v>3647239</v>
      </c>
      <c r="J601" s="4">
        <v>3648305</v>
      </c>
      <c r="K601" s="4">
        <v>0</v>
      </c>
      <c r="L601" s="4">
        <v>1177</v>
      </c>
    </row>
    <row r="602" spans="1:12" x14ac:dyDescent="0.25">
      <c r="A602" t="s">
        <v>111</v>
      </c>
      <c r="C602" t="s">
        <v>101</v>
      </c>
      <c r="D602" s="7">
        <f>SUM(D600:D601)</f>
        <v>23021</v>
      </c>
    </row>
    <row r="603" spans="1:12" x14ac:dyDescent="0.25">
      <c r="A603">
        <f>(C600/100)*D600</f>
        <v>19253.222099999999</v>
      </c>
      <c r="C603" s="17" t="s">
        <v>102</v>
      </c>
      <c r="D603" s="7">
        <f>(A606/D602)/D602</f>
        <v>3.8040144507942533E-5</v>
      </c>
    </row>
    <row r="604" spans="1:12" x14ac:dyDescent="0.25">
      <c r="A604" s="4">
        <f>(C601/100)*D601</f>
        <v>907.03899999999999</v>
      </c>
      <c r="C604" s="17" t="s">
        <v>103</v>
      </c>
      <c r="D604" s="7">
        <f>(C600/100)/D600</f>
        <v>3.9957177349551274E-5</v>
      </c>
    </row>
    <row r="605" spans="1:12" x14ac:dyDescent="0.25">
      <c r="A605">
        <f>SUM(A603:A604)</f>
        <v>20160.2611</v>
      </c>
      <c r="C605" t="s">
        <v>104</v>
      </c>
      <c r="D605" s="7">
        <v>22706</v>
      </c>
    </row>
    <row r="606" spans="1:12" x14ac:dyDescent="0.25">
      <c r="A606">
        <v>20160</v>
      </c>
      <c r="B606" t="s">
        <v>186</v>
      </c>
    </row>
    <row r="608" spans="1:12" x14ac:dyDescent="0.25">
      <c r="A608" t="s">
        <v>166</v>
      </c>
      <c r="B608" t="s">
        <v>1</v>
      </c>
      <c r="C608" t="s">
        <v>2</v>
      </c>
      <c r="D608" s="7" t="s">
        <v>3</v>
      </c>
      <c r="E608" s="7" t="s">
        <v>4</v>
      </c>
      <c r="F608" t="s">
        <v>5</v>
      </c>
      <c r="G608" t="s">
        <v>6</v>
      </c>
      <c r="H608" t="s">
        <v>7</v>
      </c>
      <c r="I608" t="s">
        <v>8</v>
      </c>
      <c r="J608" t="s">
        <v>9</v>
      </c>
      <c r="K608" t="s">
        <v>10</v>
      </c>
      <c r="L608" t="s">
        <v>11</v>
      </c>
    </row>
    <row r="609" spans="1:12" x14ac:dyDescent="0.25">
      <c r="A609" t="s">
        <v>249</v>
      </c>
      <c r="B609" t="s">
        <v>15</v>
      </c>
      <c r="C609">
        <v>82.69</v>
      </c>
      <c r="D609" s="7">
        <v>20646</v>
      </c>
      <c r="E609" s="7">
        <v>2628</v>
      </c>
      <c r="F609">
        <v>945</v>
      </c>
      <c r="G609">
        <v>13728</v>
      </c>
      <c r="H609">
        <v>33743</v>
      </c>
      <c r="I609">
        <v>19638114</v>
      </c>
      <c r="J609">
        <v>19617784</v>
      </c>
      <c r="K609">
        <v>0</v>
      </c>
      <c r="L609">
        <v>21006</v>
      </c>
    </row>
    <row r="610" spans="1:12" x14ac:dyDescent="0.25">
      <c r="A610" t="s">
        <v>249</v>
      </c>
      <c r="B610" t="s">
        <v>15</v>
      </c>
      <c r="C610">
        <v>85.01</v>
      </c>
      <c r="D610" s="7">
        <v>5209</v>
      </c>
      <c r="E610" s="7">
        <v>618</v>
      </c>
      <c r="F610">
        <v>163</v>
      </c>
      <c r="G610">
        <v>8620</v>
      </c>
      <c r="H610">
        <v>13731</v>
      </c>
      <c r="I610">
        <v>19643995</v>
      </c>
      <c r="J610">
        <v>19638853</v>
      </c>
      <c r="K610">
        <v>0</v>
      </c>
      <c r="L610">
        <v>5804</v>
      </c>
    </row>
    <row r="611" spans="1:12" x14ac:dyDescent="0.25">
      <c r="A611" t="s">
        <v>249</v>
      </c>
      <c r="B611" t="s">
        <v>15</v>
      </c>
      <c r="C611">
        <v>79.14</v>
      </c>
      <c r="D611" s="7">
        <v>3433</v>
      </c>
      <c r="E611" s="7">
        <v>492</v>
      </c>
      <c r="F611">
        <v>224</v>
      </c>
      <c r="G611">
        <v>68</v>
      </c>
      <c r="H611">
        <v>3380</v>
      </c>
      <c r="I611">
        <v>19653869</v>
      </c>
      <c r="J611">
        <v>19650541</v>
      </c>
      <c r="K611">
        <v>0</v>
      </c>
      <c r="L611">
        <v>2962</v>
      </c>
    </row>
    <row r="612" spans="1:12" x14ac:dyDescent="0.25">
      <c r="A612" t="s">
        <v>249</v>
      </c>
      <c r="B612" t="s">
        <v>15</v>
      </c>
      <c r="C612">
        <v>83.47</v>
      </c>
      <c r="D612" s="7">
        <v>2643</v>
      </c>
      <c r="E612" s="7">
        <v>310</v>
      </c>
      <c r="F612">
        <v>127</v>
      </c>
      <c r="G612">
        <v>6078</v>
      </c>
      <c r="H612">
        <v>8620</v>
      </c>
      <c r="I612">
        <v>19646718</v>
      </c>
      <c r="J612">
        <v>19644103</v>
      </c>
      <c r="K612">
        <v>0</v>
      </c>
      <c r="L612">
        <v>2780</v>
      </c>
    </row>
    <row r="613" spans="1:12" x14ac:dyDescent="0.25">
      <c r="A613" t="s">
        <v>249</v>
      </c>
      <c r="B613" t="s">
        <v>15</v>
      </c>
      <c r="C613">
        <v>80.23</v>
      </c>
      <c r="D613" s="7">
        <v>2129</v>
      </c>
      <c r="E613" s="7">
        <v>219</v>
      </c>
      <c r="F613">
        <v>202</v>
      </c>
      <c r="G613">
        <v>4091</v>
      </c>
      <c r="H613">
        <v>6094</v>
      </c>
      <c r="I613">
        <v>19648947</v>
      </c>
      <c r="J613">
        <v>19646896</v>
      </c>
      <c r="K613">
        <v>0</v>
      </c>
      <c r="L613">
        <v>1970</v>
      </c>
    </row>
    <row r="614" spans="1:12" x14ac:dyDescent="0.25">
      <c r="A614" s="4" t="s">
        <v>249</v>
      </c>
      <c r="B614" s="4" t="s">
        <v>15</v>
      </c>
      <c r="C614" s="4">
        <v>79.94</v>
      </c>
      <c r="D614" s="18">
        <v>703</v>
      </c>
      <c r="E614" s="18">
        <v>100</v>
      </c>
      <c r="F614" s="4">
        <v>41</v>
      </c>
      <c r="G614" s="4">
        <v>3400</v>
      </c>
      <c r="H614" s="4">
        <v>4088</v>
      </c>
      <c r="I614" s="4">
        <v>19650427</v>
      </c>
      <c r="J614" s="4">
        <v>19649752</v>
      </c>
      <c r="K614" s="19">
        <v>2.0000000000000001E-168</v>
      </c>
      <c r="L614" s="4">
        <v>601</v>
      </c>
    </row>
    <row r="615" spans="1:12" x14ac:dyDescent="0.25">
      <c r="A615" t="s">
        <v>111</v>
      </c>
      <c r="C615" t="s">
        <v>101</v>
      </c>
      <c r="D615" s="7">
        <f>SUM(D609:D614)</f>
        <v>34763</v>
      </c>
      <c r="K615" s="1"/>
    </row>
    <row r="616" spans="1:12" x14ac:dyDescent="0.25">
      <c r="A616">
        <f>(C609/100)*D609</f>
        <v>17072.1774</v>
      </c>
      <c r="C616" s="17" t="s">
        <v>102</v>
      </c>
      <c r="D616" s="7">
        <f>(A623/D615)/D615</f>
        <v>2.3743320860809303E-5</v>
      </c>
      <c r="K616" s="1"/>
    </row>
    <row r="617" spans="1:12" x14ac:dyDescent="0.25">
      <c r="A617">
        <f t="shared" ref="A617:A621" si="21">(C610/100)*D610</f>
        <v>4428.1709000000001</v>
      </c>
      <c r="C617" s="17" t="s">
        <v>103</v>
      </c>
      <c r="D617" s="7">
        <f>(C609/100)/D609</f>
        <v>4.005134166424489E-5</v>
      </c>
      <c r="K617" s="1"/>
    </row>
    <row r="618" spans="1:12" x14ac:dyDescent="0.25">
      <c r="A618">
        <f t="shared" si="21"/>
        <v>2716.8762000000002</v>
      </c>
      <c r="C618" t="s">
        <v>104</v>
      </c>
      <c r="D618" s="7">
        <v>33754</v>
      </c>
      <c r="K618" s="1"/>
    </row>
    <row r="619" spans="1:12" x14ac:dyDescent="0.25">
      <c r="A619">
        <f t="shared" si="21"/>
        <v>2206.1120999999998</v>
      </c>
      <c r="K619" s="1"/>
    </row>
    <row r="620" spans="1:12" x14ac:dyDescent="0.25">
      <c r="A620">
        <f t="shared" si="21"/>
        <v>1708.0967000000001</v>
      </c>
      <c r="K620" s="1"/>
    </row>
    <row r="621" spans="1:12" x14ac:dyDescent="0.25">
      <c r="A621" s="4">
        <f t="shared" si="21"/>
        <v>561.97820000000002</v>
      </c>
      <c r="K621" s="1"/>
    </row>
    <row r="622" spans="1:12" x14ac:dyDescent="0.25">
      <c r="A622">
        <f>SUM(A616:A621)</f>
        <v>28693.411499999998</v>
      </c>
      <c r="K622" s="1"/>
    </row>
    <row r="623" spans="1:12" x14ac:dyDescent="0.25">
      <c r="A623">
        <v>28693</v>
      </c>
      <c r="B623" t="s">
        <v>186</v>
      </c>
      <c r="K623" s="1"/>
    </row>
    <row r="624" spans="1:12" x14ac:dyDescent="0.25">
      <c r="K624" s="1"/>
    </row>
    <row r="625" spans="1:12" x14ac:dyDescent="0.25">
      <c r="A625" s="7" t="s">
        <v>167</v>
      </c>
      <c r="B625" t="s">
        <v>1</v>
      </c>
      <c r="C625" t="s">
        <v>2</v>
      </c>
      <c r="D625" s="7" t="s">
        <v>3</v>
      </c>
      <c r="E625" s="7" t="s">
        <v>4</v>
      </c>
      <c r="F625" t="s">
        <v>5</v>
      </c>
      <c r="G625" t="s">
        <v>6</v>
      </c>
      <c r="H625" t="s">
        <v>7</v>
      </c>
      <c r="I625" t="s">
        <v>8</v>
      </c>
      <c r="J625" t="s">
        <v>9</v>
      </c>
      <c r="K625" t="s">
        <v>10</v>
      </c>
      <c r="L625" t="s">
        <v>11</v>
      </c>
    </row>
    <row r="626" spans="1:12" x14ac:dyDescent="0.25">
      <c r="A626" s="4" t="s">
        <v>250</v>
      </c>
      <c r="B626" s="4" t="s">
        <v>37</v>
      </c>
      <c r="C626" s="4">
        <v>84.54</v>
      </c>
      <c r="D626" s="18">
        <v>20960</v>
      </c>
      <c r="E626" s="18">
        <v>2144</v>
      </c>
      <c r="F626" s="4">
        <v>1096</v>
      </c>
      <c r="G626" s="4">
        <v>1</v>
      </c>
      <c r="H626" s="4">
        <v>20272</v>
      </c>
      <c r="I626" s="4">
        <v>9904716</v>
      </c>
      <c r="J626" s="4">
        <v>9884165</v>
      </c>
      <c r="K626" s="4">
        <v>0</v>
      </c>
      <c r="L626" s="4">
        <v>23351</v>
      </c>
    </row>
    <row r="627" spans="1:12" x14ac:dyDescent="0.25">
      <c r="A627" t="s">
        <v>111</v>
      </c>
      <c r="C627" t="s">
        <v>101</v>
      </c>
      <c r="D627" s="7">
        <v>20960</v>
      </c>
    </row>
    <row r="628" spans="1:12" x14ac:dyDescent="0.25">
      <c r="A628" s="4">
        <f>(C626/100)*D626</f>
        <v>17719.584000000003</v>
      </c>
      <c r="C628" s="17" t="s">
        <v>102</v>
      </c>
      <c r="D628" s="7" t="s">
        <v>191</v>
      </c>
    </row>
    <row r="629" spans="1:12" x14ac:dyDescent="0.25">
      <c r="A629">
        <v>17720</v>
      </c>
      <c r="B629" t="s">
        <v>186</v>
      </c>
      <c r="C629" s="17" t="s">
        <v>103</v>
      </c>
      <c r="D629" s="7">
        <f>(C626/100)/D626</f>
        <v>4.0333969465648854E-5</v>
      </c>
    </row>
    <row r="630" spans="1:12" x14ac:dyDescent="0.25">
      <c r="C630" t="s">
        <v>104</v>
      </c>
      <c r="D630" s="7">
        <v>20272</v>
      </c>
    </row>
    <row r="632" spans="1:12" x14ac:dyDescent="0.25">
      <c r="A632" t="s">
        <v>168</v>
      </c>
      <c r="B632" t="s">
        <v>1</v>
      </c>
      <c r="C632" t="s">
        <v>2</v>
      </c>
      <c r="D632" s="7" t="s">
        <v>3</v>
      </c>
      <c r="E632" s="7" t="s">
        <v>4</v>
      </c>
      <c r="F632" t="s">
        <v>5</v>
      </c>
      <c r="G632" t="s">
        <v>6</v>
      </c>
      <c r="H632" t="s">
        <v>7</v>
      </c>
      <c r="I632" t="s">
        <v>8</v>
      </c>
      <c r="J632" t="s">
        <v>9</v>
      </c>
      <c r="K632" t="s">
        <v>10</v>
      </c>
      <c r="L632" t="s">
        <v>11</v>
      </c>
    </row>
    <row r="633" spans="1:12" x14ac:dyDescent="0.25">
      <c r="A633" t="s">
        <v>251</v>
      </c>
      <c r="B633" t="s">
        <v>47</v>
      </c>
      <c r="C633">
        <v>83.65</v>
      </c>
      <c r="D633" s="7">
        <v>20702</v>
      </c>
      <c r="E633" s="7">
        <v>2330</v>
      </c>
      <c r="F633">
        <v>1055</v>
      </c>
      <c r="G633">
        <v>112</v>
      </c>
      <c r="H633">
        <v>20329</v>
      </c>
      <c r="I633">
        <v>567421</v>
      </c>
      <c r="J633">
        <v>547291</v>
      </c>
      <c r="K633">
        <v>0</v>
      </c>
      <c r="L633">
        <v>22005</v>
      </c>
    </row>
    <row r="634" spans="1:12" x14ac:dyDescent="0.25">
      <c r="A634" s="4" t="s">
        <v>251</v>
      </c>
      <c r="B634" s="4" t="s">
        <v>47</v>
      </c>
      <c r="C634" s="4">
        <v>84.75</v>
      </c>
      <c r="D634" s="18">
        <v>2124</v>
      </c>
      <c r="E634" s="18">
        <v>225</v>
      </c>
      <c r="F634" s="4">
        <v>99</v>
      </c>
      <c r="G634" s="4">
        <v>20321</v>
      </c>
      <c r="H634" s="4">
        <v>22418</v>
      </c>
      <c r="I634" s="4">
        <v>546427</v>
      </c>
      <c r="J634" s="4">
        <v>544377</v>
      </c>
      <c r="K634" s="4">
        <v>0</v>
      </c>
      <c r="L634" s="4">
        <v>2329</v>
      </c>
    </row>
    <row r="635" spans="1:12" x14ac:dyDescent="0.25">
      <c r="A635" t="s">
        <v>111</v>
      </c>
      <c r="C635" t="s">
        <v>101</v>
      </c>
      <c r="D635" s="7">
        <f>SUM(D633:D634)</f>
        <v>22826</v>
      </c>
    </row>
    <row r="636" spans="1:12" x14ac:dyDescent="0.25">
      <c r="A636">
        <f>(C633/100)*D633</f>
        <v>17317.223000000002</v>
      </c>
      <c r="C636" s="17" t="s">
        <v>102</v>
      </c>
      <c r="D636" s="7">
        <f>(A639/D635)/D635</f>
        <v>3.6691047804276188E-5</v>
      </c>
    </row>
    <row r="637" spans="1:12" x14ac:dyDescent="0.25">
      <c r="A637" s="4">
        <f>(C634/100)*D634</f>
        <v>1800.0900000000001</v>
      </c>
      <c r="C637" s="17" t="s">
        <v>103</v>
      </c>
      <c r="D637" s="7">
        <f>(C633/100)/D633</f>
        <v>4.040672398802048E-5</v>
      </c>
    </row>
    <row r="638" spans="1:12" x14ac:dyDescent="0.25">
      <c r="A638">
        <f>SUM(A636:A637)</f>
        <v>19117.313000000002</v>
      </c>
      <c r="C638" t="s">
        <v>104</v>
      </c>
      <c r="D638" s="7">
        <v>22418</v>
      </c>
    </row>
    <row r="639" spans="1:12" x14ac:dyDescent="0.25">
      <c r="A639">
        <v>19117</v>
      </c>
      <c r="B639" t="s">
        <v>186</v>
      </c>
    </row>
    <row r="641" spans="1:12" x14ac:dyDescent="0.25">
      <c r="A641" s="7" t="s">
        <v>169</v>
      </c>
      <c r="B641" t="s">
        <v>1</v>
      </c>
      <c r="C641" t="s">
        <v>2</v>
      </c>
      <c r="D641" s="7" t="s">
        <v>3</v>
      </c>
      <c r="E641" s="7" t="s">
        <v>4</v>
      </c>
      <c r="F641" t="s">
        <v>5</v>
      </c>
      <c r="G641" t="s">
        <v>6</v>
      </c>
      <c r="H641" t="s">
        <v>7</v>
      </c>
      <c r="I641" t="s">
        <v>8</v>
      </c>
      <c r="J641" t="s">
        <v>9</v>
      </c>
      <c r="K641" t="s">
        <v>10</v>
      </c>
      <c r="L641" t="s">
        <v>11</v>
      </c>
    </row>
    <row r="642" spans="1:12" x14ac:dyDescent="0.25">
      <c r="A642" s="4" t="s">
        <v>252</v>
      </c>
      <c r="B642" s="4" t="s">
        <v>23</v>
      </c>
      <c r="C642" s="4">
        <v>91.69</v>
      </c>
      <c r="D642" s="18">
        <v>22673</v>
      </c>
      <c r="E642" s="18">
        <v>1432</v>
      </c>
      <c r="F642" s="4">
        <v>451</v>
      </c>
      <c r="G642" s="4">
        <v>1</v>
      </c>
      <c r="H642" s="4">
        <v>22405</v>
      </c>
      <c r="I642" s="4">
        <v>22118717</v>
      </c>
      <c r="J642" s="4">
        <v>22096228</v>
      </c>
      <c r="K642" s="4">
        <v>0</v>
      </c>
      <c r="L642" s="4">
        <v>32368</v>
      </c>
    </row>
    <row r="643" spans="1:12" x14ac:dyDescent="0.25">
      <c r="A643" t="s">
        <v>111</v>
      </c>
      <c r="C643" t="s">
        <v>101</v>
      </c>
      <c r="D643" s="7">
        <v>22673</v>
      </c>
    </row>
    <row r="644" spans="1:12" x14ac:dyDescent="0.25">
      <c r="A644" s="4">
        <f>(C642/100)*D642</f>
        <v>20788.8737</v>
      </c>
      <c r="C644" s="17" t="s">
        <v>102</v>
      </c>
      <c r="D644" s="7" t="s">
        <v>191</v>
      </c>
    </row>
    <row r="645" spans="1:12" x14ac:dyDescent="0.25">
      <c r="A645">
        <v>20789</v>
      </c>
      <c r="B645" t="s">
        <v>186</v>
      </c>
      <c r="C645" s="17" t="s">
        <v>103</v>
      </c>
      <c r="D645" s="7">
        <f>(C642/100)/D642</f>
        <v>4.0440171128655225E-5</v>
      </c>
    </row>
    <row r="646" spans="1:12" x14ac:dyDescent="0.25">
      <c r="C646" t="s">
        <v>104</v>
      </c>
      <c r="D646" s="7">
        <v>22405</v>
      </c>
    </row>
    <row r="648" spans="1:12" x14ac:dyDescent="0.25">
      <c r="A648" t="s">
        <v>170</v>
      </c>
      <c r="B648" t="s">
        <v>1</v>
      </c>
      <c r="C648" t="s">
        <v>2</v>
      </c>
      <c r="D648" s="7" t="s">
        <v>3</v>
      </c>
      <c r="E648" s="7" t="s">
        <v>4</v>
      </c>
      <c r="F648" t="s">
        <v>5</v>
      </c>
      <c r="G648" t="s">
        <v>6</v>
      </c>
      <c r="H648" t="s">
        <v>7</v>
      </c>
      <c r="I648" t="s">
        <v>8</v>
      </c>
      <c r="J648" t="s">
        <v>9</v>
      </c>
      <c r="K648" t="s">
        <v>10</v>
      </c>
      <c r="L648" t="s">
        <v>11</v>
      </c>
    </row>
    <row r="649" spans="1:12" x14ac:dyDescent="0.25">
      <c r="A649" t="s">
        <v>253</v>
      </c>
      <c r="B649" t="s">
        <v>15</v>
      </c>
      <c r="C649">
        <v>82.93</v>
      </c>
      <c r="D649" s="7">
        <v>20472</v>
      </c>
      <c r="E649" s="7">
        <v>2592</v>
      </c>
      <c r="F649">
        <v>903</v>
      </c>
      <c r="G649">
        <v>11180</v>
      </c>
      <c r="H649">
        <v>31088</v>
      </c>
      <c r="I649">
        <v>19470795</v>
      </c>
      <c r="J649">
        <v>19450664</v>
      </c>
      <c r="K649">
        <v>0</v>
      </c>
      <c r="L649">
        <v>21070</v>
      </c>
    </row>
    <row r="650" spans="1:12" x14ac:dyDescent="0.25">
      <c r="A650" t="s">
        <v>253</v>
      </c>
      <c r="B650" t="s">
        <v>15</v>
      </c>
      <c r="C650">
        <v>83.01</v>
      </c>
      <c r="D650" s="7">
        <v>9009</v>
      </c>
      <c r="E650" s="7">
        <v>1137</v>
      </c>
      <c r="F650">
        <v>394</v>
      </c>
      <c r="G650">
        <v>32810</v>
      </c>
      <c r="H650">
        <v>41622</v>
      </c>
      <c r="I650">
        <v>19448572</v>
      </c>
      <c r="J650">
        <v>19439762</v>
      </c>
      <c r="K650">
        <v>0</v>
      </c>
      <c r="L650">
        <v>9227</v>
      </c>
    </row>
    <row r="651" spans="1:12" x14ac:dyDescent="0.25">
      <c r="A651" t="s">
        <v>253</v>
      </c>
      <c r="B651" t="s">
        <v>15</v>
      </c>
      <c r="C651">
        <v>81.62</v>
      </c>
      <c r="D651" s="7">
        <v>2857</v>
      </c>
      <c r="E651" s="7">
        <v>335</v>
      </c>
      <c r="F651">
        <v>190</v>
      </c>
      <c r="G651">
        <v>41648</v>
      </c>
      <c r="H651">
        <v>44359</v>
      </c>
      <c r="I651">
        <v>19439365</v>
      </c>
      <c r="J651">
        <v>19436554</v>
      </c>
      <c r="K651">
        <v>0</v>
      </c>
      <c r="L651">
        <v>2809</v>
      </c>
    </row>
    <row r="652" spans="1:12" x14ac:dyDescent="0.25">
      <c r="A652" t="s">
        <v>253</v>
      </c>
      <c r="B652" t="s">
        <v>15</v>
      </c>
      <c r="C652">
        <v>84.47</v>
      </c>
      <c r="D652" s="7">
        <v>1822</v>
      </c>
      <c r="E652" s="7">
        <v>250</v>
      </c>
      <c r="F652">
        <v>33</v>
      </c>
      <c r="G652">
        <v>31099</v>
      </c>
      <c r="H652">
        <v>32899</v>
      </c>
      <c r="I652">
        <v>19450378</v>
      </c>
      <c r="J652">
        <v>19448569</v>
      </c>
      <c r="K652">
        <v>0</v>
      </c>
      <c r="L652">
        <v>1977</v>
      </c>
    </row>
    <row r="653" spans="1:12" x14ac:dyDescent="0.25">
      <c r="A653" t="s">
        <v>253</v>
      </c>
      <c r="B653" t="s">
        <v>15</v>
      </c>
      <c r="C653">
        <v>77.569999999999993</v>
      </c>
      <c r="D653" s="7">
        <v>1895</v>
      </c>
      <c r="E653" s="7">
        <v>351</v>
      </c>
      <c r="F653">
        <v>74</v>
      </c>
      <c r="G653">
        <v>9290</v>
      </c>
      <c r="H653">
        <v>11123</v>
      </c>
      <c r="I653">
        <v>5146280</v>
      </c>
      <c r="J653">
        <v>5148161</v>
      </c>
      <c r="K653">
        <v>0</v>
      </c>
      <c r="L653">
        <v>1507</v>
      </c>
    </row>
    <row r="654" spans="1:12" x14ac:dyDescent="0.25">
      <c r="A654" t="s">
        <v>253</v>
      </c>
      <c r="B654" t="s">
        <v>26</v>
      </c>
      <c r="C654">
        <v>83.58</v>
      </c>
      <c r="D654" s="7">
        <v>3556</v>
      </c>
      <c r="E654" s="7">
        <v>435</v>
      </c>
      <c r="F654">
        <v>149</v>
      </c>
      <c r="G654">
        <v>2705</v>
      </c>
      <c r="H654">
        <v>6155</v>
      </c>
      <c r="I654">
        <v>3819318</v>
      </c>
      <c r="J654">
        <v>3815807</v>
      </c>
      <c r="K654">
        <v>0</v>
      </c>
      <c r="L654">
        <v>3766</v>
      </c>
    </row>
    <row r="655" spans="1:12" x14ac:dyDescent="0.25">
      <c r="A655" s="4" t="s">
        <v>253</v>
      </c>
      <c r="B655" s="4" t="s">
        <v>26</v>
      </c>
      <c r="C655" s="4">
        <v>82.14</v>
      </c>
      <c r="D655" s="18">
        <v>3074</v>
      </c>
      <c r="E655" s="18">
        <v>418</v>
      </c>
      <c r="F655" s="4">
        <v>131</v>
      </c>
      <c r="G655" s="4">
        <v>6269</v>
      </c>
      <c r="H655" s="4">
        <v>9284</v>
      </c>
      <c r="I655" s="4">
        <v>3815760</v>
      </c>
      <c r="J655" s="4">
        <v>38122760</v>
      </c>
      <c r="K655" s="4">
        <v>0</v>
      </c>
      <c r="L655" s="4">
        <v>3079</v>
      </c>
    </row>
    <row r="656" spans="1:12" x14ac:dyDescent="0.25">
      <c r="A656" t="s">
        <v>111</v>
      </c>
      <c r="C656" t="s">
        <v>101</v>
      </c>
      <c r="D656" s="7">
        <f>SUM(D649:D655)</f>
        <v>42685</v>
      </c>
    </row>
    <row r="657" spans="1:12" x14ac:dyDescent="0.25">
      <c r="A657">
        <f>(C649/100)*D649</f>
        <v>16977.429599999999</v>
      </c>
      <c r="C657" s="17" t="s">
        <v>102</v>
      </c>
      <c r="D657" s="7">
        <f>(A665/D656)/D656</f>
        <v>1.9370922778944768E-5</v>
      </c>
    </row>
    <row r="658" spans="1:12" x14ac:dyDescent="0.25">
      <c r="A658">
        <f t="shared" ref="A658:A662" si="22">(C650/100)*D650</f>
        <v>7478.3709000000008</v>
      </c>
      <c r="C658" s="17" t="s">
        <v>103</v>
      </c>
      <c r="D658" s="7">
        <f>(C649/100)/D649</f>
        <v>4.0508987885892927E-5</v>
      </c>
    </row>
    <row r="659" spans="1:12" x14ac:dyDescent="0.25">
      <c r="A659">
        <f t="shared" si="22"/>
        <v>2331.8834000000002</v>
      </c>
      <c r="C659" t="s">
        <v>104</v>
      </c>
      <c r="D659" s="7">
        <v>45812</v>
      </c>
    </row>
    <row r="660" spans="1:12" x14ac:dyDescent="0.25">
      <c r="A660">
        <f t="shared" si="22"/>
        <v>1539.0434</v>
      </c>
    </row>
    <row r="661" spans="1:12" x14ac:dyDescent="0.25">
      <c r="A661">
        <f t="shared" si="22"/>
        <v>1469.9514999999999</v>
      </c>
    </row>
    <row r="662" spans="1:12" x14ac:dyDescent="0.25">
      <c r="A662">
        <f t="shared" si="22"/>
        <v>2972.1048000000001</v>
      </c>
    </row>
    <row r="663" spans="1:12" x14ac:dyDescent="0.25">
      <c r="A663" s="4">
        <f>(C655/100)*D655</f>
        <v>2524.9836</v>
      </c>
    </row>
    <row r="664" spans="1:12" x14ac:dyDescent="0.25">
      <c r="A664">
        <f>SUM(A657:A663)</f>
        <v>35293.767199999995</v>
      </c>
    </row>
    <row r="665" spans="1:12" x14ac:dyDescent="0.25">
      <c r="A665">
        <v>35294</v>
      </c>
      <c r="B665" t="s">
        <v>186</v>
      </c>
    </row>
    <row r="667" spans="1:12" x14ac:dyDescent="0.25">
      <c r="A667" s="7" t="s">
        <v>171</v>
      </c>
      <c r="B667" t="s">
        <v>1</v>
      </c>
      <c r="C667" t="s">
        <v>2</v>
      </c>
      <c r="D667" s="7" t="s">
        <v>3</v>
      </c>
      <c r="E667" s="7" t="s">
        <v>4</v>
      </c>
      <c r="F667" t="s">
        <v>5</v>
      </c>
      <c r="G667" t="s">
        <v>6</v>
      </c>
      <c r="H667" t="s">
        <v>7</v>
      </c>
      <c r="I667" t="s">
        <v>8</v>
      </c>
      <c r="J667" t="s">
        <v>9</v>
      </c>
      <c r="K667" t="s">
        <v>10</v>
      </c>
      <c r="L667" t="s">
        <v>11</v>
      </c>
    </row>
    <row r="668" spans="1:12" x14ac:dyDescent="0.25">
      <c r="A668" s="4" t="s">
        <v>254</v>
      </c>
      <c r="B668" s="4" t="s">
        <v>38</v>
      </c>
      <c r="C668" s="4">
        <v>87.47</v>
      </c>
      <c r="D668" s="18">
        <v>21551</v>
      </c>
      <c r="E668" s="18">
        <v>1959</v>
      </c>
      <c r="F668" s="4">
        <v>742</v>
      </c>
      <c r="G668" s="4">
        <v>74</v>
      </c>
      <c r="H668" s="4">
        <v>21152</v>
      </c>
      <c r="I668" s="4">
        <v>3858459</v>
      </c>
      <c r="J668" s="4">
        <v>3837179</v>
      </c>
      <c r="K668" s="4">
        <v>0</v>
      </c>
      <c r="L668" s="4">
        <v>26590</v>
      </c>
    </row>
    <row r="669" spans="1:12" x14ac:dyDescent="0.25">
      <c r="A669" t="s">
        <v>111</v>
      </c>
      <c r="C669" t="s">
        <v>101</v>
      </c>
      <c r="D669" s="7">
        <v>21551</v>
      </c>
    </row>
    <row r="670" spans="1:12" x14ac:dyDescent="0.25">
      <c r="A670" s="4">
        <f>(C668/100)*D668</f>
        <v>18850.6597</v>
      </c>
      <c r="C670" s="17" t="s">
        <v>102</v>
      </c>
      <c r="D670" s="7" t="s">
        <v>191</v>
      </c>
    </row>
    <row r="671" spans="1:12" x14ac:dyDescent="0.25">
      <c r="A671">
        <v>18851</v>
      </c>
      <c r="B671" t="s">
        <v>186</v>
      </c>
      <c r="C671" s="17" t="s">
        <v>103</v>
      </c>
      <c r="D671" s="7">
        <f>(C668/100)/D668</f>
        <v>4.0587443738109601E-5</v>
      </c>
    </row>
    <row r="672" spans="1:12" x14ac:dyDescent="0.25">
      <c r="C672" t="s">
        <v>104</v>
      </c>
      <c r="D672" s="7">
        <v>21161</v>
      </c>
    </row>
    <row r="674" spans="1:12" x14ac:dyDescent="0.25">
      <c r="A674" t="s">
        <v>172</v>
      </c>
      <c r="B674" t="s">
        <v>1</v>
      </c>
      <c r="C674" t="s">
        <v>2</v>
      </c>
      <c r="D674" s="7" t="s">
        <v>3</v>
      </c>
      <c r="E674" s="7" t="s">
        <v>4</v>
      </c>
      <c r="F674" t="s">
        <v>5</v>
      </c>
      <c r="G674" t="s">
        <v>6</v>
      </c>
      <c r="H674" t="s">
        <v>7</v>
      </c>
      <c r="I674" t="s">
        <v>8</v>
      </c>
      <c r="J674" t="s">
        <v>9</v>
      </c>
      <c r="K674" t="s">
        <v>10</v>
      </c>
      <c r="L674" t="s">
        <v>11</v>
      </c>
    </row>
    <row r="675" spans="1:12" x14ac:dyDescent="0.25">
      <c r="A675" t="s">
        <v>255</v>
      </c>
      <c r="B675" t="s">
        <v>48</v>
      </c>
      <c r="C675">
        <v>87.92</v>
      </c>
      <c r="D675" s="7">
        <v>21556</v>
      </c>
      <c r="E675" s="7">
        <v>1923</v>
      </c>
      <c r="F675">
        <v>682</v>
      </c>
      <c r="G675">
        <v>5548</v>
      </c>
      <c r="H675">
        <v>26671</v>
      </c>
      <c r="I675">
        <v>11544887</v>
      </c>
      <c r="J675">
        <v>11566192</v>
      </c>
      <c r="K675">
        <v>0</v>
      </c>
      <c r="L675">
        <v>27031</v>
      </c>
    </row>
    <row r="676" spans="1:12" x14ac:dyDescent="0.25">
      <c r="A676" t="s">
        <v>255</v>
      </c>
      <c r="B676" t="s">
        <v>48</v>
      </c>
      <c r="C676">
        <v>85.19</v>
      </c>
      <c r="D676" s="7">
        <v>4969</v>
      </c>
      <c r="E676" s="7">
        <v>587</v>
      </c>
      <c r="F676">
        <v>149</v>
      </c>
      <c r="G676">
        <v>79</v>
      </c>
      <c r="H676">
        <v>4988</v>
      </c>
      <c r="I676">
        <v>11539793</v>
      </c>
      <c r="J676">
        <v>11544671</v>
      </c>
      <c r="K676">
        <v>0</v>
      </c>
      <c r="L676">
        <v>5552</v>
      </c>
    </row>
    <row r="677" spans="1:12" x14ac:dyDescent="0.25">
      <c r="A677" s="4" t="s">
        <v>255</v>
      </c>
      <c r="B677" s="4" t="s">
        <v>48</v>
      </c>
      <c r="C677" s="4">
        <v>90.9</v>
      </c>
      <c r="D677" s="18">
        <v>3318</v>
      </c>
      <c r="E677" s="18">
        <v>272</v>
      </c>
      <c r="F677" s="4">
        <v>30</v>
      </c>
      <c r="G677" s="4">
        <v>26661</v>
      </c>
      <c r="H677" s="4">
        <v>29968</v>
      </c>
      <c r="I677" s="4">
        <v>11566470</v>
      </c>
      <c r="J677" s="4">
        <v>11569767</v>
      </c>
      <c r="K677" s="4">
        <v>0</v>
      </c>
      <c r="L677" s="4">
        <v>4599</v>
      </c>
    </row>
    <row r="678" spans="1:12" x14ac:dyDescent="0.25">
      <c r="A678" t="s">
        <v>111</v>
      </c>
      <c r="C678" t="s">
        <v>101</v>
      </c>
      <c r="D678" s="7">
        <f>SUM(D675:D677)</f>
        <v>29843</v>
      </c>
    </row>
    <row r="679" spans="1:12" x14ac:dyDescent="0.25">
      <c r="A679">
        <f>(C675/100)*D675</f>
        <v>18952.035199999998</v>
      </c>
      <c r="C679" s="17" t="s">
        <v>102</v>
      </c>
      <c r="D679" s="7">
        <f>(A683/D678)/D678</f>
        <v>2.9419338905786468E-5</v>
      </c>
    </row>
    <row r="680" spans="1:12" x14ac:dyDescent="0.25">
      <c r="A680">
        <f t="shared" ref="A680:A681" si="23">(C676/100)*D676</f>
        <v>4233.0910999999996</v>
      </c>
      <c r="C680" s="17" t="s">
        <v>103</v>
      </c>
      <c r="D680" s="7">
        <f>(C675/100)/D675</f>
        <v>4.0786787901280385E-5</v>
      </c>
    </row>
    <row r="681" spans="1:12" x14ac:dyDescent="0.25">
      <c r="A681" s="4">
        <f t="shared" si="23"/>
        <v>3016.0619999999999</v>
      </c>
      <c r="C681" t="s">
        <v>104</v>
      </c>
      <c r="D681" s="7">
        <v>29974</v>
      </c>
    </row>
    <row r="682" spans="1:12" x14ac:dyDescent="0.25">
      <c r="A682">
        <f>SUM(A679:A681)</f>
        <v>26201.188299999994</v>
      </c>
    </row>
    <row r="683" spans="1:12" x14ac:dyDescent="0.25">
      <c r="A683">
        <v>26201</v>
      </c>
      <c r="B683" t="s">
        <v>186</v>
      </c>
    </row>
    <row r="685" spans="1:12" x14ac:dyDescent="0.25">
      <c r="A685" s="7" t="s">
        <v>173</v>
      </c>
      <c r="B685" t="s">
        <v>1</v>
      </c>
      <c r="C685" t="s">
        <v>2</v>
      </c>
      <c r="D685" s="7" t="s">
        <v>3</v>
      </c>
      <c r="E685" s="7" t="s">
        <v>4</v>
      </c>
      <c r="F685" t="s">
        <v>5</v>
      </c>
      <c r="G685" t="s">
        <v>6</v>
      </c>
      <c r="H685" t="s">
        <v>7</v>
      </c>
      <c r="I685" t="s">
        <v>8</v>
      </c>
      <c r="J685" t="s">
        <v>9</v>
      </c>
      <c r="K685" t="s">
        <v>10</v>
      </c>
      <c r="L685" t="s">
        <v>11</v>
      </c>
    </row>
    <row r="686" spans="1:12" x14ac:dyDescent="0.25">
      <c r="A686" s="4" t="s">
        <v>256</v>
      </c>
      <c r="B686" s="4" t="s">
        <v>49</v>
      </c>
      <c r="C686" s="4">
        <v>85.82</v>
      </c>
      <c r="D686" s="18">
        <v>20974</v>
      </c>
      <c r="E686" s="18">
        <v>2100</v>
      </c>
      <c r="F686" s="4">
        <v>875</v>
      </c>
      <c r="G686" s="4">
        <v>1</v>
      </c>
      <c r="H686" s="4">
        <v>20442</v>
      </c>
      <c r="I686" s="4">
        <v>5903916</v>
      </c>
      <c r="J686" s="4">
        <v>5883286</v>
      </c>
      <c r="K686" s="4">
        <v>0</v>
      </c>
      <c r="L686" s="4">
        <v>24393</v>
      </c>
    </row>
    <row r="687" spans="1:12" x14ac:dyDescent="0.25">
      <c r="A687" t="s">
        <v>111</v>
      </c>
      <c r="C687" t="s">
        <v>101</v>
      </c>
      <c r="D687" s="7">
        <v>20974</v>
      </c>
    </row>
    <row r="688" spans="1:12" x14ac:dyDescent="0.25">
      <c r="A688" s="4">
        <f>(C686/100)*D686</f>
        <v>17999.8868</v>
      </c>
      <c r="C688" s="17" t="s">
        <v>102</v>
      </c>
      <c r="D688" s="7" t="s">
        <v>191</v>
      </c>
    </row>
    <row r="689" spans="1:12" x14ac:dyDescent="0.25">
      <c r="A689">
        <v>18000</v>
      </c>
      <c r="B689" t="s">
        <v>186</v>
      </c>
      <c r="C689" s="17" t="s">
        <v>103</v>
      </c>
      <c r="D689" s="7">
        <f>(C686/100)/D686</f>
        <v>4.0917326213407071E-5</v>
      </c>
    </row>
    <row r="690" spans="1:12" x14ac:dyDescent="0.25">
      <c r="C690" t="s">
        <v>104</v>
      </c>
      <c r="D690" s="7">
        <v>20450</v>
      </c>
    </row>
    <row r="692" spans="1:12" x14ac:dyDescent="0.25">
      <c r="A692" t="s">
        <v>174</v>
      </c>
      <c r="B692" t="s">
        <v>1</v>
      </c>
      <c r="C692" t="s">
        <v>2</v>
      </c>
      <c r="D692" s="7" t="s">
        <v>3</v>
      </c>
      <c r="E692" s="7" t="s">
        <v>4</v>
      </c>
      <c r="F692" t="s">
        <v>5</v>
      </c>
      <c r="G692" t="s">
        <v>6</v>
      </c>
      <c r="H692" t="s">
        <v>7</v>
      </c>
      <c r="I692" t="s">
        <v>8</v>
      </c>
      <c r="J692" t="s">
        <v>9</v>
      </c>
      <c r="K692" t="s">
        <v>10</v>
      </c>
      <c r="L692" t="s">
        <v>11</v>
      </c>
    </row>
    <row r="693" spans="1:12" x14ac:dyDescent="0.25">
      <c r="A693" t="s">
        <v>257</v>
      </c>
      <c r="B693" t="s">
        <v>16</v>
      </c>
      <c r="C693">
        <v>87.91</v>
      </c>
      <c r="D693" s="7">
        <v>21417</v>
      </c>
      <c r="E693" s="7">
        <v>2166</v>
      </c>
      <c r="F693">
        <v>424</v>
      </c>
      <c r="G693">
        <v>1</v>
      </c>
      <c r="H693">
        <v>21089</v>
      </c>
      <c r="I693">
        <v>10332551</v>
      </c>
      <c r="J693">
        <v>10311231</v>
      </c>
      <c r="K693">
        <v>0</v>
      </c>
      <c r="L693">
        <v>26743</v>
      </c>
    </row>
    <row r="694" spans="1:12" x14ac:dyDescent="0.25">
      <c r="A694" s="4" t="s">
        <v>257</v>
      </c>
      <c r="B694" s="4" t="s">
        <v>16</v>
      </c>
      <c r="C694" s="4">
        <v>85.48</v>
      </c>
      <c r="D694" s="18">
        <v>6418</v>
      </c>
      <c r="E694" s="18">
        <v>691</v>
      </c>
      <c r="F694" s="4">
        <v>241</v>
      </c>
      <c r="G694" s="4">
        <v>21244</v>
      </c>
      <c r="H694" s="4">
        <v>27504</v>
      </c>
      <c r="I694" s="4">
        <v>10311226</v>
      </c>
      <c r="J694" s="4">
        <v>10304893</v>
      </c>
      <c r="K694" s="4">
        <v>0</v>
      </c>
      <c r="L694" s="4">
        <v>7310</v>
      </c>
    </row>
    <row r="695" spans="1:12" x14ac:dyDescent="0.25">
      <c r="A695" t="s">
        <v>111</v>
      </c>
      <c r="C695" t="s">
        <v>101</v>
      </c>
      <c r="D695" s="7">
        <f>SUM(D693:D694)</f>
        <v>27835</v>
      </c>
    </row>
    <row r="696" spans="1:12" x14ac:dyDescent="0.25">
      <c r="A696">
        <f>(C693/100)*D693</f>
        <v>18827.684700000002</v>
      </c>
      <c r="C696" s="17" t="s">
        <v>102</v>
      </c>
      <c r="D696" s="7">
        <f>(A699/D695)/D695</f>
        <v>3.1381518971224647E-5</v>
      </c>
    </row>
    <row r="697" spans="1:12" x14ac:dyDescent="0.25">
      <c r="A697" s="4">
        <f>(C694/100)*D694</f>
        <v>5486.1063999999997</v>
      </c>
      <c r="C697" s="17" t="s">
        <v>103</v>
      </c>
      <c r="D697" s="7">
        <f>(C693/100)/D693</f>
        <v>4.1046831955922868E-5</v>
      </c>
    </row>
    <row r="698" spans="1:12" x14ac:dyDescent="0.25">
      <c r="A698">
        <f>SUM(A696:A697)</f>
        <v>24313.791100000002</v>
      </c>
      <c r="C698" t="s">
        <v>104</v>
      </c>
      <c r="D698" s="7">
        <v>27507</v>
      </c>
    </row>
    <row r="699" spans="1:12" x14ac:dyDescent="0.25">
      <c r="A699">
        <v>24314</v>
      </c>
      <c r="B699" t="s">
        <v>186</v>
      </c>
    </row>
    <row r="701" spans="1:12" x14ac:dyDescent="0.25">
      <c r="A701" t="s">
        <v>175</v>
      </c>
      <c r="B701" t="s">
        <v>1</v>
      </c>
      <c r="C701" t="s">
        <v>2</v>
      </c>
      <c r="D701" s="7" t="s">
        <v>3</v>
      </c>
      <c r="E701" s="7" t="s">
        <v>4</v>
      </c>
      <c r="F701" t="s">
        <v>5</v>
      </c>
      <c r="G701" t="s">
        <v>6</v>
      </c>
      <c r="H701" t="s">
        <v>7</v>
      </c>
      <c r="I701" t="s">
        <v>8</v>
      </c>
      <c r="J701" t="s">
        <v>9</v>
      </c>
      <c r="K701" t="s">
        <v>10</v>
      </c>
      <c r="L701" t="s">
        <v>11</v>
      </c>
    </row>
    <row r="702" spans="1:12" x14ac:dyDescent="0.25">
      <c r="A702" t="s">
        <v>258</v>
      </c>
      <c r="B702" t="s">
        <v>50</v>
      </c>
      <c r="C702">
        <v>83.4</v>
      </c>
      <c r="D702" s="7">
        <v>20304</v>
      </c>
      <c r="E702" s="7">
        <v>2364</v>
      </c>
      <c r="F702">
        <v>1006</v>
      </c>
      <c r="G702">
        <v>491</v>
      </c>
      <c r="H702">
        <v>20089</v>
      </c>
      <c r="I702">
        <v>5871387</v>
      </c>
      <c r="J702">
        <v>5851385</v>
      </c>
      <c r="K702">
        <v>0</v>
      </c>
      <c r="L702">
        <v>21374</v>
      </c>
    </row>
    <row r="703" spans="1:12" x14ac:dyDescent="0.25">
      <c r="A703" t="s">
        <v>258</v>
      </c>
      <c r="B703" t="s">
        <v>50</v>
      </c>
      <c r="C703">
        <v>85.24</v>
      </c>
      <c r="D703" s="7">
        <v>3449</v>
      </c>
      <c r="E703" s="7">
        <v>369</v>
      </c>
      <c r="F703">
        <v>140</v>
      </c>
      <c r="G703">
        <v>20300</v>
      </c>
      <c r="H703">
        <v>23676</v>
      </c>
      <c r="I703">
        <v>5851384</v>
      </c>
      <c r="J703">
        <v>584004</v>
      </c>
      <c r="K703">
        <v>0</v>
      </c>
      <c r="L703">
        <v>3898</v>
      </c>
    </row>
    <row r="704" spans="1:12" x14ac:dyDescent="0.25">
      <c r="A704" s="4" t="s">
        <v>258</v>
      </c>
      <c r="B704" s="4" t="s">
        <v>50</v>
      </c>
      <c r="C704" s="4">
        <v>82.35</v>
      </c>
      <c r="D704" s="18">
        <v>102</v>
      </c>
      <c r="E704" s="18">
        <v>15</v>
      </c>
      <c r="F704" s="4">
        <v>3</v>
      </c>
      <c r="G704" s="4">
        <v>225</v>
      </c>
      <c r="H704" s="4">
        <v>353</v>
      </c>
      <c r="I704" s="4">
        <v>929</v>
      </c>
      <c r="J704" s="4">
        <v>828</v>
      </c>
      <c r="K704" s="19">
        <v>4.0000000000000003E-18</v>
      </c>
      <c r="L704" s="4">
        <v>102</v>
      </c>
    </row>
    <row r="705" spans="1:12" x14ac:dyDescent="0.25">
      <c r="A705" t="s">
        <v>111</v>
      </c>
      <c r="C705" t="s">
        <v>101</v>
      </c>
      <c r="D705" s="7">
        <f>SUM(D702:D704)</f>
        <v>23855</v>
      </c>
      <c r="K705" s="1"/>
    </row>
    <row r="706" spans="1:12" x14ac:dyDescent="0.25">
      <c r="A706">
        <f>(C702/100)*D702</f>
        <v>16933.536</v>
      </c>
      <c r="C706" s="17" t="s">
        <v>102</v>
      </c>
      <c r="D706" s="7">
        <f>(A710/D705)/D705</f>
        <v>3.5070052460542347E-5</v>
      </c>
      <c r="K706" s="1"/>
    </row>
    <row r="707" spans="1:12" x14ac:dyDescent="0.25">
      <c r="A707">
        <f t="shared" ref="A707:A708" si="24">(C703/100)*D703</f>
        <v>2939.9276</v>
      </c>
      <c r="C707" s="17" t="s">
        <v>103</v>
      </c>
      <c r="D707" s="7">
        <f>(C702/100)/D702</f>
        <v>4.1075650118203313E-5</v>
      </c>
      <c r="K707" s="1"/>
    </row>
    <row r="708" spans="1:12" x14ac:dyDescent="0.25">
      <c r="A708" s="4">
        <f t="shared" si="24"/>
        <v>83.996999999999986</v>
      </c>
      <c r="C708" t="s">
        <v>104</v>
      </c>
      <c r="D708" s="7">
        <v>23683</v>
      </c>
      <c r="K708" s="1"/>
    </row>
    <row r="709" spans="1:12" x14ac:dyDescent="0.25">
      <c r="A709">
        <f>SUM(A706:A708)</f>
        <v>19957.460599999999</v>
      </c>
      <c r="K709" s="1"/>
    </row>
    <row r="710" spans="1:12" x14ac:dyDescent="0.25">
      <c r="A710">
        <v>19957</v>
      </c>
      <c r="B710" t="s">
        <v>186</v>
      </c>
      <c r="K710" s="1"/>
    </row>
    <row r="711" spans="1:12" x14ac:dyDescent="0.25">
      <c r="K711" s="1"/>
    </row>
    <row r="712" spans="1:12" x14ac:dyDescent="0.25">
      <c r="A712" t="s">
        <v>176</v>
      </c>
      <c r="B712" t="s">
        <v>1</v>
      </c>
      <c r="C712" t="s">
        <v>2</v>
      </c>
      <c r="D712" s="7" t="s">
        <v>3</v>
      </c>
      <c r="E712" s="7" t="s">
        <v>4</v>
      </c>
      <c r="F712" t="s">
        <v>5</v>
      </c>
      <c r="G712" t="s">
        <v>6</v>
      </c>
      <c r="H712" t="s">
        <v>7</v>
      </c>
      <c r="I712" t="s">
        <v>8</v>
      </c>
      <c r="J712" t="s">
        <v>9</v>
      </c>
      <c r="K712" t="s">
        <v>10</v>
      </c>
      <c r="L712" t="s">
        <v>11</v>
      </c>
    </row>
    <row r="713" spans="1:12" x14ac:dyDescent="0.25">
      <c r="A713" t="s">
        <v>259</v>
      </c>
      <c r="B713" t="s">
        <v>51</v>
      </c>
      <c r="C713">
        <v>83.47</v>
      </c>
      <c r="D713" s="7">
        <v>20303</v>
      </c>
      <c r="E713" s="7">
        <v>2407</v>
      </c>
      <c r="F713">
        <v>950</v>
      </c>
      <c r="G713">
        <v>2384</v>
      </c>
      <c r="H713">
        <v>22017</v>
      </c>
      <c r="I713">
        <v>2952816</v>
      </c>
      <c r="J713">
        <v>9503795</v>
      </c>
      <c r="K713">
        <v>0</v>
      </c>
      <c r="L713">
        <v>2145</v>
      </c>
    </row>
    <row r="714" spans="1:12" x14ac:dyDescent="0.25">
      <c r="A714" t="s">
        <v>259</v>
      </c>
      <c r="B714" t="s">
        <v>51</v>
      </c>
      <c r="C714">
        <v>81.650000000000006</v>
      </c>
      <c r="D714" s="7">
        <v>9771</v>
      </c>
      <c r="E714" s="7">
        <v>1187</v>
      </c>
      <c r="F714">
        <v>606</v>
      </c>
      <c r="G714">
        <v>38446</v>
      </c>
      <c r="H714">
        <v>47878</v>
      </c>
      <c r="I714">
        <v>9485530</v>
      </c>
      <c r="J714">
        <v>9476028</v>
      </c>
      <c r="K714">
        <v>0</v>
      </c>
      <c r="L714">
        <v>9434</v>
      </c>
    </row>
    <row r="715" spans="1:12" x14ac:dyDescent="0.25">
      <c r="A715" t="s">
        <v>259</v>
      </c>
      <c r="B715" t="s">
        <v>51</v>
      </c>
      <c r="C715">
        <v>78.099999999999994</v>
      </c>
      <c r="D715" s="7">
        <v>8962</v>
      </c>
      <c r="E715" s="7">
        <v>1309</v>
      </c>
      <c r="F715">
        <v>654</v>
      </c>
      <c r="G715">
        <v>52579</v>
      </c>
      <c r="H715">
        <v>61009</v>
      </c>
      <c r="I715">
        <v>9470239</v>
      </c>
      <c r="J715">
        <v>9461401</v>
      </c>
      <c r="K715">
        <v>0</v>
      </c>
      <c r="L715">
        <v>7333</v>
      </c>
    </row>
    <row r="716" spans="1:12" x14ac:dyDescent="0.25">
      <c r="A716" t="s">
        <v>259</v>
      </c>
      <c r="B716" t="s">
        <v>51</v>
      </c>
      <c r="C716">
        <v>82.87</v>
      </c>
      <c r="D716" s="7">
        <v>5926</v>
      </c>
      <c r="E716" s="7">
        <v>806</v>
      </c>
      <c r="F716">
        <v>209</v>
      </c>
      <c r="G716">
        <v>22121</v>
      </c>
      <c r="H716">
        <v>27937</v>
      </c>
      <c r="I716">
        <v>9503774</v>
      </c>
      <c r="J716">
        <v>9497949</v>
      </c>
      <c r="K716">
        <v>0</v>
      </c>
      <c r="L716">
        <v>6082</v>
      </c>
    </row>
    <row r="717" spans="1:12" x14ac:dyDescent="0.25">
      <c r="A717" t="s">
        <v>259</v>
      </c>
      <c r="B717" t="s">
        <v>51</v>
      </c>
      <c r="C717">
        <v>79.12</v>
      </c>
      <c r="D717" s="7">
        <v>6955</v>
      </c>
      <c r="E717" s="7">
        <v>973</v>
      </c>
      <c r="F717">
        <v>479</v>
      </c>
      <c r="G717">
        <v>28178</v>
      </c>
      <c r="H717">
        <v>34808</v>
      </c>
      <c r="I717">
        <v>9497178</v>
      </c>
      <c r="J717">
        <v>9490679</v>
      </c>
      <c r="K717">
        <v>0</v>
      </c>
      <c r="L717">
        <v>5977</v>
      </c>
    </row>
    <row r="718" spans="1:12" x14ac:dyDescent="0.25">
      <c r="A718" t="s">
        <v>259</v>
      </c>
      <c r="B718" t="s">
        <v>51</v>
      </c>
      <c r="C718">
        <v>78.319999999999993</v>
      </c>
      <c r="D718" s="7">
        <v>4234</v>
      </c>
      <c r="E718" s="7">
        <v>576</v>
      </c>
      <c r="F718">
        <v>342</v>
      </c>
      <c r="G718">
        <v>48526</v>
      </c>
      <c r="H718">
        <v>52489</v>
      </c>
      <c r="I718">
        <v>9474398</v>
      </c>
      <c r="J718">
        <v>9470237</v>
      </c>
      <c r="K718">
        <v>0</v>
      </c>
      <c r="L718">
        <v>3508</v>
      </c>
    </row>
    <row r="719" spans="1:12" x14ac:dyDescent="0.25">
      <c r="A719" t="s">
        <v>259</v>
      </c>
      <c r="B719" t="s">
        <v>51</v>
      </c>
      <c r="C719">
        <v>83.16</v>
      </c>
      <c r="D719" s="7">
        <v>2364</v>
      </c>
      <c r="E719" s="7">
        <v>298</v>
      </c>
      <c r="F719">
        <v>100</v>
      </c>
      <c r="G719">
        <v>34841</v>
      </c>
      <c r="H719">
        <v>37152</v>
      </c>
      <c r="I719">
        <v>9490593</v>
      </c>
      <c r="J719">
        <v>9488278</v>
      </c>
      <c r="K719">
        <v>0</v>
      </c>
      <c r="L719">
        <v>2419</v>
      </c>
    </row>
    <row r="720" spans="1:12" x14ac:dyDescent="0.25">
      <c r="A720" t="s">
        <v>259</v>
      </c>
      <c r="B720" t="s">
        <v>51</v>
      </c>
      <c r="C720">
        <v>79.819999999999993</v>
      </c>
      <c r="D720" s="7">
        <v>2720</v>
      </c>
      <c r="E720" s="7">
        <v>432</v>
      </c>
      <c r="F720">
        <v>117</v>
      </c>
      <c r="G720">
        <v>65160</v>
      </c>
      <c r="H720">
        <v>67797</v>
      </c>
      <c r="I720">
        <v>9453436</v>
      </c>
      <c r="J720">
        <v>9450752</v>
      </c>
      <c r="K720">
        <v>0</v>
      </c>
      <c r="L720">
        <v>2378</v>
      </c>
    </row>
    <row r="721" spans="1:12" x14ac:dyDescent="0.25">
      <c r="A721" t="s">
        <v>259</v>
      </c>
      <c r="B721" t="s">
        <v>51</v>
      </c>
      <c r="C721">
        <v>79.97</v>
      </c>
      <c r="D721" s="7">
        <v>2351</v>
      </c>
      <c r="E721" s="7">
        <v>348</v>
      </c>
      <c r="F721">
        <v>123</v>
      </c>
      <c r="G721">
        <v>105</v>
      </c>
      <c r="H721">
        <v>2379</v>
      </c>
      <c r="I721">
        <v>9526332</v>
      </c>
      <c r="J721">
        <v>9524029</v>
      </c>
      <c r="K721">
        <v>0</v>
      </c>
      <c r="L721">
        <v>2069</v>
      </c>
    </row>
    <row r="722" spans="1:12" x14ac:dyDescent="0.25">
      <c r="A722" t="s">
        <v>259</v>
      </c>
      <c r="B722" t="s">
        <v>51</v>
      </c>
      <c r="C722">
        <v>73.55</v>
      </c>
      <c r="D722" s="7">
        <v>2722</v>
      </c>
      <c r="E722" s="7">
        <v>409</v>
      </c>
      <c r="F722">
        <v>311</v>
      </c>
      <c r="G722">
        <v>61026</v>
      </c>
      <c r="H722">
        <v>63491</v>
      </c>
      <c r="I722">
        <v>9461315</v>
      </c>
      <c r="J722">
        <v>9458649</v>
      </c>
      <c r="K722">
        <v>0</v>
      </c>
      <c r="L722">
        <v>1808</v>
      </c>
    </row>
    <row r="723" spans="1:12" x14ac:dyDescent="0.25">
      <c r="A723" t="s">
        <v>259</v>
      </c>
      <c r="B723" t="s">
        <v>51</v>
      </c>
      <c r="C723">
        <v>79.94</v>
      </c>
      <c r="D723" s="7">
        <v>1695</v>
      </c>
      <c r="E723" s="7">
        <v>224</v>
      </c>
      <c r="F723">
        <v>116</v>
      </c>
      <c r="G723">
        <v>63484</v>
      </c>
      <c r="H723">
        <v>65133</v>
      </c>
      <c r="I723">
        <v>9455167</v>
      </c>
      <c r="J723">
        <v>9453544</v>
      </c>
      <c r="K723">
        <v>0</v>
      </c>
      <c r="L723">
        <v>1525</v>
      </c>
    </row>
    <row r="724" spans="1:12" x14ac:dyDescent="0.25">
      <c r="A724" t="s">
        <v>259</v>
      </c>
      <c r="B724" t="s">
        <v>51</v>
      </c>
      <c r="C724">
        <v>84.76</v>
      </c>
      <c r="D724" s="7">
        <v>1273</v>
      </c>
      <c r="E724" s="7">
        <v>160</v>
      </c>
      <c r="F724">
        <v>34</v>
      </c>
      <c r="G724">
        <v>37168</v>
      </c>
      <c r="H724">
        <v>38411</v>
      </c>
      <c r="I724">
        <v>9487087</v>
      </c>
      <c r="J724">
        <v>9485820</v>
      </c>
      <c r="K724">
        <v>0</v>
      </c>
      <c r="L724">
        <v>1407</v>
      </c>
    </row>
    <row r="725" spans="1:12" x14ac:dyDescent="0.25">
      <c r="A725" t="s">
        <v>259</v>
      </c>
      <c r="B725" t="s">
        <v>51</v>
      </c>
      <c r="C725">
        <v>76.260000000000005</v>
      </c>
      <c r="D725" s="7">
        <v>1807</v>
      </c>
      <c r="E725" s="7">
        <v>277</v>
      </c>
      <c r="F725">
        <v>152</v>
      </c>
      <c r="G725">
        <v>70077</v>
      </c>
      <c r="H725">
        <v>71775</v>
      </c>
      <c r="I725">
        <v>9389004</v>
      </c>
      <c r="J725">
        <v>9447166</v>
      </c>
      <c r="K725">
        <v>0</v>
      </c>
      <c r="L725">
        <v>1359</v>
      </c>
    </row>
    <row r="726" spans="1:12" x14ac:dyDescent="0.25">
      <c r="A726" t="s">
        <v>259</v>
      </c>
      <c r="B726" t="s">
        <v>51</v>
      </c>
      <c r="C726">
        <v>78.790000000000006</v>
      </c>
      <c r="D726" s="7">
        <v>1438</v>
      </c>
      <c r="E726" s="7">
        <v>200</v>
      </c>
      <c r="F726">
        <v>105</v>
      </c>
      <c r="G726">
        <v>68117</v>
      </c>
      <c r="H726">
        <v>69458</v>
      </c>
      <c r="I726">
        <v>9447166</v>
      </c>
      <c r="J726">
        <v>9445738</v>
      </c>
      <c r="K726">
        <v>0</v>
      </c>
      <c r="L726">
        <v>1200</v>
      </c>
    </row>
    <row r="727" spans="1:12" x14ac:dyDescent="0.25">
      <c r="A727" t="s">
        <v>259</v>
      </c>
      <c r="B727" t="s">
        <v>51</v>
      </c>
      <c r="C727">
        <v>78.87</v>
      </c>
      <c r="D727" s="7">
        <v>1065</v>
      </c>
      <c r="E727" s="7">
        <v>165</v>
      </c>
      <c r="F727">
        <v>60</v>
      </c>
      <c r="G727">
        <v>72157</v>
      </c>
      <c r="H727">
        <v>73189</v>
      </c>
      <c r="I727">
        <v>9386341</v>
      </c>
      <c r="J727">
        <v>9385305</v>
      </c>
      <c r="K727">
        <v>0</v>
      </c>
      <c r="L727">
        <v>897</v>
      </c>
    </row>
    <row r="728" spans="1:12" x14ac:dyDescent="0.25">
      <c r="A728" s="4" t="s">
        <v>259</v>
      </c>
      <c r="B728" s="4" t="s">
        <v>51</v>
      </c>
      <c r="C728" s="4">
        <v>74.38</v>
      </c>
      <c r="D728" s="18">
        <v>1093</v>
      </c>
      <c r="E728" s="18">
        <v>224</v>
      </c>
      <c r="F728" s="4">
        <v>56</v>
      </c>
      <c r="G728" s="4">
        <v>23109</v>
      </c>
      <c r="H728" s="4">
        <v>24186</v>
      </c>
      <c r="I728" s="4">
        <v>1347005</v>
      </c>
      <c r="J728" s="4">
        <v>1345954</v>
      </c>
      <c r="K728" s="4">
        <v>0</v>
      </c>
      <c r="L728" s="4">
        <v>740</v>
      </c>
    </row>
    <row r="729" spans="1:12" x14ac:dyDescent="0.25">
      <c r="A729" t="s">
        <v>100</v>
      </c>
      <c r="C729" t="s">
        <v>101</v>
      </c>
      <c r="D729" s="7">
        <f>SUM(D713:D728)</f>
        <v>74679</v>
      </c>
    </row>
    <row r="730" spans="1:12" x14ac:dyDescent="0.25">
      <c r="A730">
        <f>(C713/100)*D713</f>
        <v>16946.914099999998</v>
      </c>
      <c r="C730" s="17" t="s">
        <v>102</v>
      </c>
      <c r="D730" s="7">
        <f>(A747/D729)/D729</f>
        <v>1.0807155727671833E-5</v>
      </c>
    </row>
    <row r="731" spans="1:12" x14ac:dyDescent="0.25">
      <c r="A731">
        <f t="shared" ref="A731:A745" si="25">(C714/100)*D714</f>
        <v>7978.0214999999998</v>
      </c>
      <c r="C731" s="17" t="s">
        <v>103</v>
      </c>
      <c r="D731" s="7">
        <f>(C713/100)/D713</f>
        <v>4.1112150913658078E-5</v>
      </c>
    </row>
    <row r="732" spans="1:12" x14ac:dyDescent="0.25">
      <c r="A732">
        <f t="shared" si="25"/>
        <v>6999.3219999999992</v>
      </c>
      <c r="C732" t="s">
        <v>104</v>
      </c>
      <c r="D732" s="7">
        <v>73962</v>
      </c>
    </row>
    <row r="733" spans="1:12" x14ac:dyDescent="0.25">
      <c r="A733">
        <f t="shared" si="25"/>
        <v>4910.8761999999997</v>
      </c>
    </row>
    <row r="734" spans="1:12" x14ac:dyDescent="0.25">
      <c r="A734">
        <f t="shared" si="25"/>
        <v>5502.7960000000003</v>
      </c>
    </row>
    <row r="735" spans="1:12" x14ac:dyDescent="0.25">
      <c r="A735">
        <f t="shared" si="25"/>
        <v>3316.0687999999996</v>
      </c>
    </row>
    <row r="736" spans="1:12" x14ac:dyDescent="0.25">
      <c r="A736">
        <f t="shared" si="25"/>
        <v>1965.9023999999999</v>
      </c>
    </row>
    <row r="737" spans="1:12" x14ac:dyDescent="0.25">
      <c r="A737">
        <f t="shared" si="25"/>
        <v>2171.1039999999998</v>
      </c>
    </row>
    <row r="738" spans="1:12" x14ac:dyDescent="0.25">
      <c r="A738">
        <f t="shared" si="25"/>
        <v>1880.0946999999999</v>
      </c>
    </row>
    <row r="739" spans="1:12" x14ac:dyDescent="0.25">
      <c r="A739">
        <f t="shared" si="25"/>
        <v>2002.0309999999997</v>
      </c>
    </row>
    <row r="740" spans="1:12" x14ac:dyDescent="0.25">
      <c r="A740">
        <f t="shared" si="25"/>
        <v>1354.9829999999999</v>
      </c>
    </row>
    <row r="741" spans="1:12" x14ac:dyDescent="0.25">
      <c r="A741">
        <f t="shared" si="25"/>
        <v>1078.9947999999999</v>
      </c>
    </row>
    <row r="742" spans="1:12" x14ac:dyDescent="0.25">
      <c r="A742">
        <f>(C725/100)*D725</f>
        <v>1378.0182000000002</v>
      </c>
    </row>
    <row r="743" spans="1:12" x14ac:dyDescent="0.25">
      <c r="A743">
        <f t="shared" si="25"/>
        <v>1133.0002000000002</v>
      </c>
    </row>
    <row r="744" spans="1:12" x14ac:dyDescent="0.25">
      <c r="A744">
        <f>(C727/100)*D727</f>
        <v>839.96550000000002</v>
      </c>
    </row>
    <row r="745" spans="1:12" x14ac:dyDescent="0.25">
      <c r="A745" s="4">
        <f t="shared" si="25"/>
        <v>812.97339999999986</v>
      </c>
    </row>
    <row r="746" spans="1:12" x14ac:dyDescent="0.25">
      <c r="A746">
        <f>SUM(A730:A745)</f>
        <v>60271.065800000004</v>
      </c>
    </row>
    <row r="747" spans="1:12" x14ac:dyDescent="0.25">
      <c r="A747">
        <v>60271</v>
      </c>
      <c r="B747" t="s">
        <v>186</v>
      </c>
    </row>
    <row r="749" spans="1:12" x14ac:dyDescent="0.25">
      <c r="A749" s="7" t="s">
        <v>177</v>
      </c>
      <c r="B749" t="s">
        <v>1</v>
      </c>
      <c r="C749" t="s">
        <v>2</v>
      </c>
      <c r="D749" s="7" t="s">
        <v>3</v>
      </c>
      <c r="E749" s="7" t="s">
        <v>4</v>
      </c>
      <c r="F749" t="s">
        <v>5</v>
      </c>
      <c r="G749" t="s">
        <v>6</v>
      </c>
      <c r="H749" t="s">
        <v>7</v>
      </c>
      <c r="I749" t="s">
        <v>8</v>
      </c>
      <c r="J749" t="s">
        <v>9</v>
      </c>
      <c r="K749" t="s">
        <v>10</v>
      </c>
      <c r="L749" t="s">
        <v>11</v>
      </c>
    </row>
    <row r="750" spans="1:12" x14ac:dyDescent="0.25">
      <c r="A750" t="s">
        <v>260</v>
      </c>
      <c r="B750" t="s">
        <v>36</v>
      </c>
      <c r="C750">
        <v>88.93</v>
      </c>
      <c r="D750" s="7">
        <v>21613</v>
      </c>
      <c r="E750" s="7">
        <v>1743</v>
      </c>
      <c r="F750">
        <v>649</v>
      </c>
      <c r="G750">
        <v>10</v>
      </c>
      <c r="H750">
        <v>21218</v>
      </c>
      <c r="I750">
        <v>12647120</v>
      </c>
      <c r="J750">
        <v>1265753</v>
      </c>
      <c r="K750">
        <v>0</v>
      </c>
      <c r="L750">
        <v>28079</v>
      </c>
    </row>
    <row r="751" spans="1:12" x14ac:dyDescent="0.25">
      <c r="A751" s="4" t="s">
        <v>260</v>
      </c>
      <c r="B751" s="4" t="s">
        <v>36</v>
      </c>
      <c r="C751" s="4">
        <v>88.15</v>
      </c>
      <c r="D751" s="18">
        <v>844</v>
      </c>
      <c r="E751" s="18">
        <v>73</v>
      </c>
      <c r="F751" s="4">
        <v>27</v>
      </c>
      <c r="G751" s="4">
        <v>21501</v>
      </c>
      <c r="H751" s="4">
        <v>22337</v>
      </c>
      <c r="I751" s="4">
        <v>12625619</v>
      </c>
      <c r="J751" s="4">
        <v>12624796</v>
      </c>
      <c r="K751" s="4">
        <v>0</v>
      </c>
      <c r="L751" s="4">
        <v>1068</v>
      </c>
    </row>
    <row r="752" spans="1:12" x14ac:dyDescent="0.25">
      <c r="A752" t="s">
        <v>111</v>
      </c>
      <c r="C752" t="s">
        <v>101</v>
      </c>
      <c r="D752" s="7">
        <f>SUM(D750:D751)</f>
        <v>22457</v>
      </c>
    </row>
    <row r="753" spans="1:12" x14ac:dyDescent="0.25">
      <c r="A753">
        <f>(C750/100)*D750</f>
        <v>19220.440900000001</v>
      </c>
      <c r="C753" s="17" t="s">
        <v>102</v>
      </c>
      <c r="D753" s="7">
        <f>(A756/D752)/D752</f>
        <v>3.9586224492769226E-5</v>
      </c>
    </row>
    <row r="754" spans="1:12" x14ac:dyDescent="0.25">
      <c r="A754" s="4">
        <f>(C751/100)*D751</f>
        <v>743.9860000000001</v>
      </c>
      <c r="C754" s="17" t="s">
        <v>103</v>
      </c>
      <c r="D754" s="7">
        <f>(C750/100)/D750</f>
        <v>4.1146532179706663E-5</v>
      </c>
    </row>
    <row r="755" spans="1:12" x14ac:dyDescent="0.25">
      <c r="A755">
        <f>SUM(A753:A754)</f>
        <v>19964.426900000002</v>
      </c>
      <c r="C755" t="s">
        <v>104</v>
      </c>
      <c r="D755" s="7">
        <v>22337</v>
      </c>
    </row>
    <row r="756" spans="1:12" x14ac:dyDescent="0.25">
      <c r="A756">
        <v>19964</v>
      </c>
      <c r="B756" t="s">
        <v>186</v>
      </c>
    </row>
    <row r="758" spans="1:12" x14ac:dyDescent="0.25">
      <c r="A758" s="7" t="s">
        <v>178</v>
      </c>
      <c r="B758" t="s">
        <v>1</v>
      </c>
      <c r="C758" t="s">
        <v>2</v>
      </c>
      <c r="D758" s="7" t="s">
        <v>3</v>
      </c>
      <c r="E758" s="7" t="s">
        <v>4</v>
      </c>
      <c r="F758" t="s">
        <v>5</v>
      </c>
      <c r="G758" t="s">
        <v>6</v>
      </c>
      <c r="H758" t="s">
        <v>7</v>
      </c>
      <c r="I758" t="s">
        <v>8</v>
      </c>
      <c r="J758" t="s">
        <v>9</v>
      </c>
      <c r="K758" t="s">
        <v>10</v>
      </c>
      <c r="L758" t="s">
        <v>11</v>
      </c>
    </row>
    <row r="759" spans="1:12" x14ac:dyDescent="0.25">
      <c r="A759" s="4" t="s">
        <v>261</v>
      </c>
      <c r="B759" s="4" t="s">
        <v>52</v>
      </c>
      <c r="C759" s="4">
        <v>87.42</v>
      </c>
      <c r="D759" s="18">
        <v>21218</v>
      </c>
      <c r="E759" s="18">
        <v>2021</v>
      </c>
      <c r="F759" s="4">
        <v>649</v>
      </c>
      <c r="G759" s="4">
        <v>1</v>
      </c>
      <c r="H759" s="4">
        <v>20919</v>
      </c>
      <c r="I759" s="4">
        <v>3058887</v>
      </c>
      <c r="J759" s="4">
        <v>3079754</v>
      </c>
      <c r="K759" s="4">
        <v>0</v>
      </c>
      <c r="L759" s="4">
        <v>26123</v>
      </c>
    </row>
    <row r="760" spans="1:12" x14ac:dyDescent="0.25">
      <c r="A760" t="s">
        <v>111</v>
      </c>
      <c r="C760" t="s">
        <v>101</v>
      </c>
      <c r="D760" s="7">
        <v>21218</v>
      </c>
    </row>
    <row r="761" spans="1:12" x14ac:dyDescent="0.25">
      <c r="A761" s="4">
        <f>(C759/100)*D759</f>
        <v>18548.775600000001</v>
      </c>
      <c r="C761" s="17" t="s">
        <v>102</v>
      </c>
      <c r="D761" s="7" t="s">
        <v>191</v>
      </c>
    </row>
    <row r="762" spans="1:12" x14ac:dyDescent="0.25">
      <c r="A762">
        <v>18549</v>
      </c>
      <c r="B762" t="s">
        <v>186</v>
      </c>
      <c r="C762" s="17" t="s">
        <v>103</v>
      </c>
      <c r="D762" s="7">
        <f>(C759/100)/D759</f>
        <v>4.12008671882364E-5</v>
      </c>
    </row>
    <row r="763" spans="1:12" x14ac:dyDescent="0.25">
      <c r="C763" t="s">
        <v>104</v>
      </c>
      <c r="D763" s="7">
        <v>20919</v>
      </c>
    </row>
    <row r="765" spans="1:12" x14ac:dyDescent="0.25">
      <c r="A765" t="s">
        <v>179</v>
      </c>
      <c r="B765" t="s">
        <v>1</v>
      </c>
      <c r="C765" t="s">
        <v>2</v>
      </c>
      <c r="D765" s="7" t="s">
        <v>3</v>
      </c>
      <c r="E765" s="7" t="s">
        <v>4</v>
      </c>
      <c r="F765" t="s">
        <v>5</v>
      </c>
      <c r="G765" t="s">
        <v>6</v>
      </c>
      <c r="H765" t="s">
        <v>7</v>
      </c>
      <c r="I765" t="s">
        <v>8</v>
      </c>
      <c r="J765" t="s">
        <v>9</v>
      </c>
      <c r="K765" t="s">
        <v>10</v>
      </c>
      <c r="L765" t="s">
        <v>11</v>
      </c>
    </row>
    <row r="766" spans="1:12" x14ac:dyDescent="0.25">
      <c r="A766" t="s">
        <v>262</v>
      </c>
      <c r="B766" t="s">
        <v>41</v>
      </c>
      <c r="C766">
        <v>84.87</v>
      </c>
      <c r="D766" s="7">
        <v>20554</v>
      </c>
      <c r="E766" s="7">
        <v>2177</v>
      </c>
      <c r="F766">
        <v>932</v>
      </c>
      <c r="G766">
        <v>5397</v>
      </c>
      <c r="H766">
        <v>25438</v>
      </c>
      <c r="I766">
        <v>6045793</v>
      </c>
      <c r="J766">
        <v>6065926</v>
      </c>
      <c r="K766">
        <v>0</v>
      </c>
      <c r="L766">
        <v>22844</v>
      </c>
    </row>
    <row r="767" spans="1:12" x14ac:dyDescent="0.25">
      <c r="A767" t="s">
        <v>262</v>
      </c>
      <c r="B767" t="s">
        <v>41</v>
      </c>
      <c r="C767">
        <v>81.09</v>
      </c>
      <c r="D767" s="7">
        <v>6413</v>
      </c>
      <c r="E767" s="7">
        <v>813</v>
      </c>
      <c r="F767">
        <v>400</v>
      </c>
      <c r="G767">
        <v>28808</v>
      </c>
      <c r="H767">
        <v>34966</v>
      </c>
      <c r="I767">
        <v>6069279</v>
      </c>
      <c r="J767">
        <v>6075545</v>
      </c>
      <c r="K767">
        <v>0</v>
      </c>
      <c r="L767">
        <v>6093</v>
      </c>
    </row>
    <row r="768" spans="1:12" x14ac:dyDescent="0.25">
      <c r="A768" t="s">
        <v>262</v>
      </c>
      <c r="B768" t="s">
        <v>41</v>
      </c>
      <c r="C768">
        <v>83.57</v>
      </c>
      <c r="D768" s="7">
        <v>3323</v>
      </c>
      <c r="E768" s="7">
        <v>410</v>
      </c>
      <c r="F768">
        <v>136</v>
      </c>
      <c r="G768">
        <v>25485</v>
      </c>
      <c r="H768">
        <v>28736</v>
      </c>
      <c r="I768">
        <v>6066033</v>
      </c>
      <c r="J768">
        <v>606290</v>
      </c>
      <c r="K768">
        <v>0</v>
      </c>
      <c r="L768">
        <v>3375</v>
      </c>
    </row>
    <row r="769" spans="1:12" x14ac:dyDescent="0.25">
      <c r="A769" t="s">
        <v>262</v>
      </c>
      <c r="B769" t="s">
        <v>41</v>
      </c>
      <c r="C769">
        <v>83.61</v>
      </c>
      <c r="D769" s="7">
        <v>958</v>
      </c>
      <c r="E769" s="7">
        <v>140</v>
      </c>
      <c r="F769">
        <v>17</v>
      </c>
      <c r="G769">
        <v>3302</v>
      </c>
      <c r="H769">
        <v>4247</v>
      </c>
      <c r="I769">
        <v>6044168</v>
      </c>
      <c r="J769">
        <v>6045120</v>
      </c>
      <c r="K769">
        <v>0</v>
      </c>
      <c r="L769">
        <v>1012</v>
      </c>
    </row>
    <row r="770" spans="1:12" x14ac:dyDescent="0.25">
      <c r="A770" t="s">
        <v>262</v>
      </c>
      <c r="B770" t="s">
        <v>41</v>
      </c>
      <c r="C770">
        <v>82.57</v>
      </c>
      <c r="D770" s="7">
        <v>826</v>
      </c>
      <c r="E770" s="7">
        <v>121</v>
      </c>
      <c r="F770">
        <v>23</v>
      </c>
      <c r="G770">
        <v>2483</v>
      </c>
      <c r="H770">
        <v>3301</v>
      </c>
      <c r="I770">
        <v>6043205</v>
      </c>
      <c r="J770">
        <v>6044014</v>
      </c>
      <c r="K770">
        <v>0</v>
      </c>
      <c r="L770">
        <v>812</v>
      </c>
    </row>
    <row r="771" spans="1:12" x14ac:dyDescent="0.25">
      <c r="A771" t="s">
        <v>262</v>
      </c>
      <c r="B771" t="s">
        <v>41</v>
      </c>
      <c r="C771">
        <v>85.15</v>
      </c>
      <c r="D771" s="7">
        <v>707</v>
      </c>
      <c r="E771" s="7">
        <v>71</v>
      </c>
      <c r="F771">
        <v>34</v>
      </c>
      <c r="G771">
        <v>1254</v>
      </c>
      <c r="H771">
        <v>1947</v>
      </c>
      <c r="I771">
        <v>6041677</v>
      </c>
      <c r="J771">
        <v>6042362</v>
      </c>
      <c r="K771">
        <v>0</v>
      </c>
      <c r="L771">
        <v>787</v>
      </c>
    </row>
    <row r="772" spans="1:12" x14ac:dyDescent="0.25">
      <c r="A772" t="s">
        <v>262</v>
      </c>
      <c r="B772" t="s">
        <v>41</v>
      </c>
      <c r="C772">
        <v>81.61</v>
      </c>
      <c r="D772" s="7">
        <v>647</v>
      </c>
      <c r="E772" s="7">
        <v>99</v>
      </c>
      <c r="F772">
        <v>20</v>
      </c>
      <c r="G772">
        <v>615</v>
      </c>
      <c r="H772">
        <v>1258</v>
      </c>
      <c r="I772">
        <v>6040940</v>
      </c>
      <c r="J772">
        <v>6041569</v>
      </c>
      <c r="K772">
        <v>0</v>
      </c>
      <c r="L772">
        <v>618</v>
      </c>
    </row>
    <row r="773" spans="1:12" x14ac:dyDescent="0.25">
      <c r="A773" s="4" t="s">
        <v>262</v>
      </c>
      <c r="B773" s="4" t="s">
        <v>41</v>
      </c>
      <c r="C773" s="4">
        <v>79.12</v>
      </c>
      <c r="D773" s="18">
        <v>637</v>
      </c>
      <c r="E773" s="18">
        <v>96</v>
      </c>
      <c r="F773" s="4">
        <v>37</v>
      </c>
      <c r="G773" s="4">
        <v>1</v>
      </c>
      <c r="H773" s="4">
        <v>602</v>
      </c>
      <c r="I773" s="4">
        <v>6040207</v>
      </c>
      <c r="J773" s="4">
        <v>6040841</v>
      </c>
      <c r="K773" s="19">
        <v>1E-146</v>
      </c>
      <c r="L773" s="4">
        <v>529</v>
      </c>
    </row>
    <row r="774" spans="1:12" x14ac:dyDescent="0.25">
      <c r="A774" t="s">
        <v>111</v>
      </c>
      <c r="C774" t="s">
        <v>101</v>
      </c>
      <c r="D774" s="7">
        <f>SUM(D766:D773)</f>
        <v>34065</v>
      </c>
      <c r="K774" s="1"/>
    </row>
    <row r="775" spans="1:12" x14ac:dyDescent="0.25">
      <c r="A775">
        <f>(C766/100)*D766</f>
        <v>17444.179800000002</v>
      </c>
      <c r="C775" s="17" t="s">
        <v>102</v>
      </c>
      <c r="D775" s="7">
        <f>(A784/D774)/D774</f>
        <v>2.4593592054664317E-5</v>
      </c>
      <c r="K775" s="1"/>
    </row>
    <row r="776" spans="1:12" x14ac:dyDescent="0.25">
      <c r="A776">
        <f t="shared" ref="A776:A782" si="26">(C767/100)*D767</f>
        <v>5200.3017</v>
      </c>
      <c r="C776" s="17" t="s">
        <v>103</v>
      </c>
      <c r="D776" s="7">
        <f>(C766/100)/D766</f>
        <v>4.1291232850053517E-5</v>
      </c>
      <c r="K776" s="1"/>
    </row>
    <row r="777" spans="1:12" x14ac:dyDescent="0.25">
      <c r="A777">
        <f t="shared" si="26"/>
        <v>2777.0310999999997</v>
      </c>
      <c r="C777" t="s">
        <v>104</v>
      </c>
      <c r="D777" s="7">
        <v>34988</v>
      </c>
      <c r="K777" s="1"/>
    </row>
    <row r="778" spans="1:12" x14ac:dyDescent="0.25">
      <c r="A778">
        <f t="shared" si="26"/>
        <v>800.98379999999997</v>
      </c>
      <c r="K778" s="1"/>
    </row>
    <row r="779" spans="1:12" x14ac:dyDescent="0.25">
      <c r="A779">
        <f t="shared" si="26"/>
        <v>682.02819999999986</v>
      </c>
      <c r="K779" s="1"/>
    </row>
    <row r="780" spans="1:12" x14ac:dyDescent="0.25">
      <c r="A780">
        <f t="shared" si="26"/>
        <v>602.01049999999998</v>
      </c>
      <c r="K780" s="1"/>
    </row>
    <row r="781" spans="1:12" x14ac:dyDescent="0.25">
      <c r="A781">
        <f t="shared" si="26"/>
        <v>528.01670000000001</v>
      </c>
      <c r="K781" s="1"/>
    </row>
    <row r="782" spans="1:12" x14ac:dyDescent="0.25">
      <c r="A782" s="4">
        <f t="shared" si="26"/>
        <v>503.99439999999998</v>
      </c>
      <c r="K782" s="1"/>
    </row>
    <row r="783" spans="1:12" x14ac:dyDescent="0.25">
      <c r="A783">
        <f>SUM(A775:A782)</f>
        <v>28538.546200000004</v>
      </c>
      <c r="K783" s="1"/>
    </row>
    <row r="784" spans="1:12" x14ac:dyDescent="0.25">
      <c r="A784">
        <v>28539</v>
      </c>
      <c r="B784" t="s">
        <v>186</v>
      </c>
      <c r="K784" s="1"/>
    </row>
    <row r="785" spans="1:12" x14ac:dyDescent="0.25">
      <c r="K785" s="1"/>
    </row>
    <row r="786" spans="1:12" x14ac:dyDescent="0.25">
      <c r="A786" t="s">
        <v>180</v>
      </c>
      <c r="B786" t="s">
        <v>1</v>
      </c>
      <c r="C786" t="s">
        <v>2</v>
      </c>
      <c r="D786" s="7" t="s">
        <v>3</v>
      </c>
      <c r="E786" s="7" t="s">
        <v>4</v>
      </c>
      <c r="F786" t="s">
        <v>5</v>
      </c>
      <c r="G786" t="s">
        <v>6</v>
      </c>
      <c r="H786" t="s">
        <v>7</v>
      </c>
      <c r="I786" t="s">
        <v>8</v>
      </c>
      <c r="J786" t="s">
        <v>9</v>
      </c>
      <c r="K786" t="s">
        <v>10</v>
      </c>
      <c r="L786" t="s">
        <v>11</v>
      </c>
    </row>
    <row r="787" spans="1:12" x14ac:dyDescent="0.25">
      <c r="A787" t="s">
        <v>263</v>
      </c>
      <c r="B787" t="s">
        <v>53</v>
      </c>
      <c r="C787">
        <v>82.32</v>
      </c>
      <c r="D787" s="7">
        <v>19901</v>
      </c>
      <c r="E787" s="7">
        <v>2542</v>
      </c>
      <c r="F787">
        <v>977</v>
      </c>
      <c r="G787">
        <v>8</v>
      </c>
      <c r="H787">
        <v>19396</v>
      </c>
      <c r="I787">
        <v>2234624</v>
      </c>
      <c r="J787">
        <v>2215189</v>
      </c>
      <c r="K787">
        <v>0</v>
      </c>
      <c r="L787">
        <v>19962</v>
      </c>
    </row>
    <row r="788" spans="1:12" x14ac:dyDescent="0.25">
      <c r="A788" t="s">
        <v>263</v>
      </c>
      <c r="B788" t="s">
        <v>53</v>
      </c>
      <c r="C788">
        <v>80.25</v>
      </c>
      <c r="D788" s="7">
        <v>10421</v>
      </c>
      <c r="E788" s="7">
        <v>1449</v>
      </c>
      <c r="F788">
        <v>609</v>
      </c>
      <c r="G788">
        <v>21101</v>
      </c>
      <c r="H788">
        <v>31096</v>
      </c>
      <c r="I788">
        <v>2213055</v>
      </c>
      <c r="J788">
        <v>2202819</v>
      </c>
      <c r="K788">
        <v>0</v>
      </c>
      <c r="L788">
        <v>9557</v>
      </c>
    </row>
    <row r="789" spans="1:12" x14ac:dyDescent="0.25">
      <c r="A789" s="4" t="s">
        <v>263</v>
      </c>
      <c r="B789" s="4" t="s">
        <v>53</v>
      </c>
      <c r="C789" s="4">
        <v>78.849999999999994</v>
      </c>
      <c r="D789" s="18">
        <v>1092</v>
      </c>
      <c r="E789" s="18">
        <v>158</v>
      </c>
      <c r="F789" s="4">
        <v>73</v>
      </c>
      <c r="G789" s="4">
        <v>19442</v>
      </c>
      <c r="H789" s="4">
        <v>20491</v>
      </c>
      <c r="I789" s="4">
        <v>2215217</v>
      </c>
      <c r="J789" s="4">
        <v>2214157</v>
      </c>
      <c r="K789" s="4">
        <v>0</v>
      </c>
      <c r="L789" s="4">
        <v>917</v>
      </c>
    </row>
    <row r="790" spans="1:12" x14ac:dyDescent="0.25">
      <c r="A790" t="s">
        <v>111</v>
      </c>
      <c r="C790" t="s">
        <v>101</v>
      </c>
      <c r="D790" s="7">
        <f>SUM(D787:D789)</f>
        <v>31414</v>
      </c>
    </row>
    <row r="791" spans="1:12" x14ac:dyDescent="0.25">
      <c r="A791">
        <f>(C787/100)*D787</f>
        <v>16382.503199999999</v>
      </c>
      <c r="C791" s="17" t="s">
        <v>102</v>
      </c>
      <c r="D791" s="7">
        <f>(A795/D790)/D790</f>
        <v>2.5947484569211502E-5</v>
      </c>
    </row>
    <row r="792" spans="1:12" x14ac:dyDescent="0.25">
      <c r="A792">
        <f t="shared" ref="A792:A793" si="27">(C788/100)*D788</f>
        <v>8362.8524999999991</v>
      </c>
      <c r="C792" s="17" t="s">
        <v>103</v>
      </c>
      <c r="D792" s="7">
        <f>(C787/100)/D787</f>
        <v>4.1364755539922617E-5</v>
      </c>
    </row>
    <row r="793" spans="1:12" x14ac:dyDescent="0.25">
      <c r="A793" s="4">
        <f t="shared" si="27"/>
        <v>861.04200000000003</v>
      </c>
      <c r="C793" t="s">
        <v>104</v>
      </c>
      <c r="D793" s="7">
        <v>31104</v>
      </c>
    </row>
    <row r="794" spans="1:12" x14ac:dyDescent="0.25">
      <c r="A794">
        <f>SUM(A791:A793)</f>
        <v>25606.397700000001</v>
      </c>
    </row>
    <row r="795" spans="1:12" x14ac:dyDescent="0.25">
      <c r="A795">
        <v>25606</v>
      </c>
      <c r="B795" t="s">
        <v>186</v>
      </c>
    </row>
    <row r="797" spans="1:12" x14ac:dyDescent="0.25">
      <c r="A797" t="s">
        <v>181</v>
      </c>
      <c r="B797" t="s">
        <v>1</v>
      </c>
      <c r="C797" t="s">
        <v>2</v>
      </c>
      <c r="D797" s="7" t="s">
        <v>3</v>
      </c>
      <c r="E797" s="7" t="s">
        <v>4</v>
      </c>
      <c r="F797" t="s">
        <v>5</v>
      </c>
      <c r="G797" t="s">
        <v>6</v>
      </c>
      <c r="H797" t="s">
        <v>7</v>
      </c>
      <c r="I797" t="s">
        <v>8</v>
      </c>
      <c r="J797" t="s">
        <v>9</v>
      </c>
      <c r="K797" t="s">
        <v>10</v>
      </c>
      <c r="L797" t="s">
        <v>11</v>
      </c>
    </row>
    <row r="798" spans="1:12" x14ac:dyDescent="0.25">
      <c r="A798" t="s">
        <v>264</v>
      </c>
      <c r="B798" t="s">
        <v>54</v>
      </c>
      <c r="C798">
        <v>87.44</v>
      </c>
      <c r="D798" s="7">
        <v>20954</v>
      </c>
      <c r="E798" s="7">
        <v>1934</v>
      </c>
      <c r="F798">
        <v>697</v>
      </c>
      <c r="G798">
        <v>2</v>
      </c>
      <c r="H798">
        <v>20577</v>
      </c>
      <c r="I798">
        <v>2918008</v>
      </c>
      <c r="J798">
        <v>2938642</v>
      </c>
      <c r="K798">
        <v>0</v>
      </c>
      <c r="L798">
        <v>25897</v>
      </c>
    </row>
    <row r="799" spans="1:12" x14ac:dyDescent="0.25">
      <c r="A799" s="4" t="s">
        <v>264</v>
      </c>
      <c r="B799" s="4" t="s">
        <v>54</v>
      </c>
      <c r="C799" s="4">
        <v>86.57</v>
      </c>
      <c r="D799" s="18">
        <v>6537</v>
      </c>
      <c r="E799" s="18">
        <v>621</v>
      </c>
      <c r="F799" s="4">
        <v>257</v>
      </c>
      <c r="G799" s="4">
        <v>20575</v>
      </c>
      <c r="H799" s="4">
        <v>26979</v>
      </c>
      <c r="I799" s="4">
        <v>293879</v>
      </c>
      <c r="J799" s="4">
        <v>294390</v>
      </c>
      <c r="K799" s="4">
        <v>0</v>
      </c>
      <c r="L799" s="4">
        <v>7827</v>
      </c>
    </row>
    <row r="800" spans="1:12" x14ac:dyDescent="0.25">
      <c r="A800" t="s">
        <v>111</v>
      </c>
      <c r="C800" t="s">
        <v>101</v>
      </c>
      <c r="D800" s="7">
        <f>SUM(D798:D799)</f>
        <v>27491</v>
      </c>
    </row>
    <row r="801" spans="1:12" x14ac:dyDescent="0.25">
      <c r="A801">
        <f>(C798/100)*D798</f>
        <v>18322.177599999999</v>
      </c>
      <c r="C801" s="17" t="s">
        <v>102</v>
      </c>
      <c r="D801" s="7">
        <f>(A804/D800)/D800</f>
        <v>1.8499379430569782E-5</v>
      </c>
    </row>
    <row r="802" spans="1:12" x14ac:dyDescent="0.25">
      <c r="A802" s="4">
        <f>(C799/100)*D799</f>
        <v>5659.080899999999</v>
      </c>
      <c r="C802" s="17" t="s">
        <v>103</v>
      </c>
      <c r="D802" s="7">
        <f>(C798/100)/D798</f>
        <v>4.1729502720244346E-5</v>
      </c>
    </row>
    <row r="803" spans="1:12" x14ac:dyDescent="0.25">
      <c r="A803">
        <f>SUM(A801:A802)</f>
        <v>23981.258499999996</v>
      </c>
      <c r="C803" t="s">
        <v>104</v>
      </c>
      <c r="D803" s="7">
        <v>26983</v>
      </c>
    </row>
    <row r="804" spans="1:12" x14ac:dyDescent="0.25">
      <c r="A804">
        <v>13981</v>
      </c>
      <c r="B804" t="s">
        <v>186</v>
      </c>
    </row>
    <row r="806" spans="1:12" x14ac:dyDescent="0.25">
      <c r="A806" t="s">
        <v>182</v>
      </c>
      <c r="B806" t="s">
        <v>1</v>
      </c>
      <c r="C806" t="s">
        <v>2</v>
      </c>
      <c r="D806" s="7" t="s">
        <v>3</v>
      </c>
      <c r="E806" s="7" t="s">
        <v>4</v>
      </c>
      <c r="F806" t="s">
        <v>5</v>
      </c>
      <c r="G806" t="s">
        <v>6</v>
      </c>
      <c r="H806" t="s">
        <v>7</v>
      </c>
      <c r="I806" t="s">
        <v>8</v>
      </c>
      <c r="J806" t="s">
        <v>9</v>
      </c>
      <c r="K806" t="s">
        <v>10</v>
      </c>
      <c r="L806" t="s">
        <v>11</v>
      </c>
    </row>
    <row r="807" spans="1:12" x14ac:dyDescent="0.25">
      <c r="A807" t="s">
        <v>265</v>
      </c>
      <c r="B807" t="s">
        <v>55</v>
      </c>
      <c r="C807">
        <v>88.54</v>
      </c>
      <c r="D807" s="7">
        <v>21186</v>
      </c>
      <c r="E807" s="7">
        <v>1641</v>
      </c>
      <c r="F807">
        <v>786</v>
      </c>
      <c r="G807">
        <v>4906</v>
      </c>
      <c r="H807">
        <v>25556</v>
      </c>
      <c r="I807">
        <v>9039568</v>
      </c>
      <c r="J807">
        <v>9018634</v>
      </c>
      <c r="K807">
        <v>0</v>
      </c>
      <c r="L807">
        <v>27320</v>
      </c>
    </row>
    <row r="808" spans="1:12" x14ac:dyDescent="0.25">
      <c r="A808" s="4" t="s">
        <v>265</v>
      </c>
      <c r="B808" s="4" t="s">
        <v>55</v>
      </c>
      <c r="C808" s="4">
        <v>94.01</v>
      </c>
      <c r="D808" s="18">
        <v>4955</v>
      </c>
      <c r="E808" s="18">
        <v>180</v>
      </c>
      <c r="F808" s="4">
        <v>117</v>
      </c>
      <c r="G808" s="4">
        <v>1</v>
      </c>
      <c r="H808" s="4">
        <v>4916</v>
      </c>
      <c r="I808" s="4">
        <v>9044569</v>
      </c>
      <c r="J808" s="4">
        <v>9039691</v>
      </c>
      <c r="K808" s="4">
        <v>0</v>
      </c>
      <c r="L808" s="4">
        <v>7595</v>
      </c>
    </row>
    <row r="809" spans="1:12" x14ac:dyDescent="0.25">
      <c r="A809" t="s">
        <v>111</v>
      </c>
      <c r="C809" t="s">
        <v>101</v>
      </c>
      <c r="D809" s="7">
        <f>SUM(D807:D808)</f>
        <v>26141</v>
      </c>
    </row>
    <row r="810" spans="1:12" x14ac:dyDescent="0.25">
      <c r="A810">
        <f>(C807/100)*D807</f>
        <v>18758.084400000003</v>
      </c>
      <c r="C810" s="17" t="s">
        <v>102</v>
      </c>
      <c r="D810" s="7">
        <f>(A813/D809)/D809</f>
        <v>3.4266386983136142E-5</v>
      </c>
    </row>
    <row r="811" spans="1:12" x14ac:dyDescent="0.25">
      <c r="A811" s="4">
        <f>(C808/100)*D808</f>
        <v>4658.1954999999998</v>
      </c>
      <c r="C811" s="17" t="s">
        <v>103</v>
      </c>
      <c r="D811" s="7">
        <f>(C807/100)/D807</f>
        <v>4.1791749268384784E-5</v>
      </c>
    </row>
    <row r="812" spans="1:12" x14ac:dyDescent="0.25">
      <c r="A812">
        <f>SUM(A810:A811)</f>
        <v>23416.279900000001</v>
      </c>
      <c r="C812" t="s">
        <v>104</v>
      </c>
      <c r="D812" s="7">
        <v>25560</v>
      </c>
    </row>
    <row r="813" spans="1:12" x14ac:dyDescent="0.25">
      <c r="A813">
        <v>23416</v>
      </c>
      <c r="B813" t="s">
        <v>186</v>
      </c>
    </row>
    <row r="817" spans="1:12" x14ac:dyDescent="0.25">
      <c r="A817">
        <v>54728</v>
      </c>
    </row>
    <row r="818" spans="1:12" x14ac:dyDescent="0.25">
      <c r="A818" t="s">
        <v>183</v>
      </c>
      <c r="B818" t="s">
        <v>1</v>
      </c>
      <c r="C818" t="s">
        <v>2</v>
      </c>
      <c r="D818" s="7" t="s">
        <v>3</v>
      </c>
      <c r="E818" s="7" t="s">
        <v>4</v>
      </c>
      <c r="F818" t="s">
        <v>5</v>
      </c>
      <c r="G818" t="s">
        <v>6</v>
      </c>
      <c r="H818" t="s">
        <v>7</v>
      </c>
      <c r="I818" t="s">
        <v>8</v>
      </c>
      <c r="J818" t="s">
        <v>9</v>
      </c>
      <c r="K818" t="s">
        <v>10</v>
      </c>
      <c r="L818" t="s">
        <v>11</v>
      </c>
    </row>
    <row r="819" spans="1:12" x14ac:dyDescent="0.25">
      <c r="A819" t="s">
        <v>266</v>
      </c>
      <c r="B819" t="s">
        <v>51</v>
      </c>
      <c r="C819">
        <v>86.85</v>
      </c>
      <c r="D819" s="7">
        <v>20771</v>
      </c>
      <c r="E819" s="7">
        <v>1907</v>
      </c>
      <c r="F819">
        <v>824</v>
      </c>
      <c r="G819">
        <v>2920</v>
      </c>
      <c r="H819">
        <v>23089</v>
      </c>
      <c r="I819">
        <v>3191623</v>
      </c>
      <c r="J819">
        <v>3212170</v>
      </c>
      <c r="K819">
        <v>0</v>
      </c>
      <c r="L819">
        <v>25037</v>
      </c>
    </row>
    <row r="820" spans="1:12" x14ac:dyDescent="0.25">
      <c r="A820" t="s">
        <v>266</v>
      </c>
      <c r="B820" t="s">
        <v>51</v>
      </c>
      <c r="C820">
        <v>87.35</v>
      </c>
      <c r="D820" s="7">
        <v>17610</v>
      </c>
      <c r="E820" s="7">
        <v>1601</v>
      </c>
      <c r="F820">
        <v>626</v>
      </c>
      <c r="G820">
        <v>9911</v>
      </c>
      <c r="H820">
        <v>27186</v>
      </c>
      <c r="I820">
        <v>3198856</v>
      </c>
      <c r="J820">
        <v>3216173</v>
      </c>
      <c r="K820">
        <v>0</v>
      </c>
      <c r="L820">
        <v>21650</v>
      </c>
    </row>
    <row r="821" spans="1:12" x14ac:dyDescent="0.25">
      <c r="A821" t="s">
        <v>266</v>
      </c>
      <c r="B821" t="s">
        <v>51</v>
      </c>
      <c r="C821">
        <v>84.77</v>
      </c>
      <c r="D821" s="7">
        <v>12761</v>
      </c>
      <c r="E821" s="7">
        <v>1384</v>
      </c>
      <c r="F821">
        <v>559</v>
      </c>
      <c r="G821">
        <v>37077</v>
      </c>
      <c r="H821">
        <v>49516</v>
      </c>
      <c r="I821">
        <v>3226075</v>
      </c>
      <c r="J821">
        <v>3238597</v>
      </c>
      <c r="K821">
        <v>0</v>
      </c>
      <c r="L821">
        <v>14175</v>
      </c>
    </row>
    <row r="822" spans="1:12" x14ac:dyDescent="0.25">
      <c r="A822" t="s">
        <v>266</v>
      </c>
      <c r="B822" t="s">
        <v>51</v>
      </c>
      <c r="C822">
        <v>85.81</v>
      </c>
      <c r="D822" s="7">
        <v>6956</v>
      </c>
      <c r="E822" s="7">
        <v>770</v>
      </c>
      <c r="F822">
        <v>217</v>
      </c>
      <c r="G822">
        <v>28592</v>
      </c>
      <c r="H822">
        <v>35379</v>
      </c>
      <c r="I822">
        <v>3217463</v>
      </c>
      <c r="J822">
        <v>3224369</v>
      </c>
      <c r="K822">
        <v>0</v>
      </c>
      <c r="L822">
        <v>8051</v>
      </c>
    </row>
    <row r="823" spans="1:12" x14ac:dyDescent="0.25">
      <c r="A823" t="s">
        <v>266</v>
      </c>
      <c r="B823" t="s">
        <v>51</v>
      </c>
      <c r="C823">
        <v>83.13</v>
      </c>
      <c r="D823" s="7">
        <v>5322</v>
      </c>
      <c r="E823" s="7">
        <v>598</v>
      </c>
      <c r="F823">
        <v>300</v>
      </c>
      <c r="G823">
        <v>49559</v>
      </c>
      <c r="H823">
        <v>54711</v>
      </c>
      <c r="I823">
        <v>3238744</v>
      </c>
      <c r="J823">
        <v>3243934</v>
      </c>
      <c r="K823">
        <v>0</v>
      </c>
      <c r="L823">
        <v>5571</v>
      </c>
    </row>
    <row r="824" spans="1:12" x14ac:dyDescent="0.25">
      <c r="A824" t="s">
        <v>266</v>
      </c>
      <c r="B824" t="s">
        <v>51</v>
      </c>
      <c r="C824">
        <v>89.49</v>
      </c>
      <c r="D824" s="7">
        <v>2950</v>
      </c>
      <c r="E824" s="7">
        <v>269</v>
      </c>
      <c r="F824">
        <v>41</v>
      </c>
      <c r="G824">
        <v>2</v>
      </c>
      <c r="H824">
        <v>2922</v>
      </c>
      <c r="I824">
        <v>3188155</v>
      </c>
      <c r="J824">
        <v>3191092</v>
      </c>
      <c r="K824">
        <v>0</v>
      </c>
      <c r="L824">
        <v>3887</v>
      </c>
    </row>
    <row r="825" spans="1:12" x14ac:dyDescent="0.25">
      <c r="A825" t="s">
        <v>266</v>
      </c>
      <c r="B825" t="s">
        <v>51</v>
      </c>
      <c r="C825">
        <v>82.54</v>
      </c>
      <c r="D825" s="7">
        <v>1667</v>
      </c>
      <c r="E825" s="7">
        <v>205</v>
      </c>
      <c r="F825">
        <v>86</v>
      </c>
      <c r="G825">
        <v>35379</v>
      </c>
      <c r="H825">
        <v>36987</v>
      </c>
      <c r="I825">
        <v>3224438</v>
      </c>
      <c r="J825">
        <v>3226076</v>
      </c>
      <c r="K825">
        <v>0</v>
      </c>
      <c r="L825">
        <v>1673</v>
      </c>
    </row>
    <row r="826" spans="1:12" x14ac:dyDescent="0.25">
      <c r="A826" s="4" t="s">
        <v>266</v>
      </c>
      <c r="B826" s="4" t="s">
        <v>51</v>
      </c>
      <c r="C826" s="4">
        <v>82.69</v>
      </c>
      <c r="D826" s="18">
        <v>1300</v>
      </c>
      <c r="E826" s="18">
        <v>184</v>
      </c>
      <c r="F826" s="4">
        <v>41</v>
      </c>
      <c r="G826" s="4">
        <v>27246</v>
      </c>
      <c r="H826" s="4">
        <v>28527</v>
      </c>
      <c r="I826" s="4">
        <v>3216169</v>
      </c>
      <c r="J826" s="4">
        <v>3217445</v>
      </c>
      <c r="K826" s="4">
        <v>0</v>
      </c>
      <c r="L826" s="4">
        <v>1326</v>
      </c>
    </row>
    <row r="827" spans="1:12" x14ac:dyDescent="0.25">
      <c r="A827" t="s">
        <v>111</v>
      </c>
      <c r="C827" t="s">
        <v>101</v>
      </c>
      <c r="D827" s="7">
        <f>SUM(D819:D826)</f>
        <v>69337</v>
      </c>
    </row>
    <row r="828" spans="1:12" x14ac:dyDescent="0.25">
      <c r="A828">
        <f>(C819/100)*D819</f>
        <v>18039.613499999999</v>
      </c>
      <c r="C828" s="17" t="s">
        <v>102</v>
      </c>
      <c r="D828" s="7">
        <f>(A837/D827)/D827</f>
        <v>1.2422571949140846E-5</v>
      </c>
    </row>
    <row r="829" spans="1:12" x14ac:dyDescent="0.25">
      <c r="A829">
        <f t="shared" ref="A829:A835" si="28">(C820/100)*D820</f>
        <v>15382.334999999999</v>
      </c>
      <c r="C829" s="17" t="s">
        <v>103</v>
      </c>
      <c r="D829" s="7">
        <f>(C819/100)/D819</f>
        <v>4.1813104809590288E-5</v>
      </c>
    </row>
    <row r="830" spans="1:12" x14ac:dyDescent="0.25">
      <c r="A830">
        <f t="shared" si="28"/>
        <v>10817.4997</v>
      </c>
      <c r="C830" t="s">
        <v>104</v>
      </c>
      <c r="D830" s="7">
        <v>54728</v>
      </c>
    </row>
    <row r="831" spans="1:12" x14ac:dyDescent="0.25">
      <c r="A831">
        <f t="shared" si="28"/>
        <v>5968.9435999999996</v>
      </c>
    </row>
    <row r="832" spans="1:12" x14ac:dyDescent="0.25">
      <c r="A832">
        <f t="shared" si="28"/>
        <v>4424.1785999999993</v>
      </c>
    </row>
    <row r="833" spans="1:12" x14ac:dyDescent="0.25">
      <c r="A833">
        <f t="shared" si="28"/>
        <v>2639.9549999999999</v>
      </c>
    </row>
    <row r="834" spans="1:12" x14ac:dyDescent="0.25">
      <c r="A834">
        <f t="shared" si="28"/>
        <v>1375.9418000000001</v>
      </c>
    </row>
    <row r="835" spans="1:12" x14ac:dyDescent="0.25">
      <c r="A835" s="4">
        <f t="shared" si="28"/>
        <v>1074.97</v>
      </c>
    </row>
    <row r="836" spans="1:12" x14ac:dyDescent="0.25">
      <c r="A836">
        <f>SUM(A828:A835)</f>
        <v>59723.4372</v>
      </c>
    </row>
    <row r="837" spans="1:12" x14ac:dyDescent="0.25">
      <c r="A837">
        <v>59723</v>
      </c>
      <c r="B837" t="s">
        <v>186</v>
      </c>
    </row>
    <row r="839" spans="1:12" x14ac:dyDescent="0.25">
      <c r="A839" t="s">
        <v>184</v>
      </c>
      <c r="B839" t="s">
        <v>1</v>
      </c>
      <c r="C839" t="s">
        <v>2</v>
      </c>
      <c r="D839" s="7" t="s">
        <v>3</v>
      </c>
      <c r="E839" s="7" t="s">
        <v>4</v>
      </c>
      <c r="F839" t="s">
        <v>5</v>
      </c>
      <c r="G839" t="s">
        <v>6</v>
      </c>
      <c r="H839" t="s">
        <v>7</v>
      </c>
      <c r="I839" t="s">
        <v>8</v>
      </c>
      <c r="J839" t="s">
        <v>9</v>
      </c>
      <c r="K839" t="s">
        <v>10</v>
      </c>
      <c r="L839" t="s">
        <v>11</v>
      </c>
    </row>
    <row r="840" spans="1:12" x14ac:dyDescent="0.25">
      <c r="A840" t="s">
        <v>267</v>
      </c>
      <c r="B840" t="s">
        <v>32</v>
      </c>
      <c r="C840">
        <v>87.83</v>
      </c>
      <c r="D840" s="7">
        <v>20990</v>
      </c>
      <c r="E840" s="7">
        <v>1886</v>
      </c>
      <c r="F840">
        <v>648</v>
      </c>
      <c r="G840">
        <v>1</v>
      </c>
      <c r="H840">
        <v>20685</v>
      </c>
      <c r="I840">
        <v>10374199</v>
      </c>
      <c r="J840">
        <v>10394845</v>
      </c>
      <c r="K840">
        <v>0</v>
      </c>
      <c r="L840">
        <v>26337</v>
      </c>
    </row>
    <row r="841" spans="1:12" x14ac:dyDescent="0.25">
      <c r="A841" t="s">
        <v>267</v>
      </c>
      <c r="B841" t="s">
        <v>32</v>
      </c>
      <c r="C841">
        <v>91.9</v>
      </c>
      <c r="D841" s="7">
        <v>2185</v>
      </c>
      <c r="E841" s="7">
        <v>155</v>
      </c>
      <c r="F841">
        <v>22</v>
      </c>
      <c r="G841">
        <v>21355</v>
      </c>
      <c r="H841">
        <v>23520</v>
      </c>
      <c r="I841">
        <v>10395615</v>
      </c>
      <c r="J841">
        <v>10397769</v>
      </c>
      <c r="K841">
        <v>0</v>
      </c>
      <c r="L841">
        <v>3122</v>
      </c>
    </row>
    <row r="842" spans="1:12" x14ac:dyDescent="0.25">
      <c r="A842" s="4" t="s">
        <v>267</v>
      </c>
      <c r="B842" s="4" t="s">
        <v>32</v>
      </c>
      <c r="C842" s="4">
        <v>85.91</v>
      </c>
      <c r="D842" s="18">
        <v>511</v>
      </c>
      <c r="E842" s="18">
        <v>64</v>
      </c>
      <c r="F842" s="4">
        <v>8</v>
      </c>
      <c r="G842" s="4">
        <v>20686</v>
      </c>
      <c r="H842" s="4">
        <v>21194</v>
      </c>
      <c r="I842" s="4">
        <v>10395113</v>
      </c>
      <c r="J842" s="4">
        <v>10395617</v>
      </c>
      <c r="K842" s="19">
        <v>1.9999999999999999E-162</v>
      </c>
      <c r="L842" s="4">
        <v>581</v>
      </c>
    </row>
    <row r="843" spans="1:12" x14ac:dyDescent="0.25">
      <c r="A843" t="s">
        <v>111</v>
      </c>
      <c r="C843" t="s">
        <v>101</v>
      </c>
      <c r="D843" s="7">
        <f>SUM(D840:D842)</f>
        <v>23686</v>
      </c>
    </row>
    <row r="844" spans="1:12" x14ac:dyDescent="0.25">
      <c r="A844">
        <f>(C840/100)*D840</f>
        <v>18435.517</v>
      </c>
      <c r="C844" s="17" t="s">
        <v>102</v>
      </c>
      <c r="D844" s="7">
        <f>SUM(A848/D843)/D843</f>
        <v>3.7222834262923247E-5</v>
      </c>
    </row>
    <row r="845" spans="1:12" x14ac:dyDescent="0.25">
      <c r="A845">
        <f t="shared" ref="A845:A846" si="29">(C841/100)*D841</f>
        <v>2008.0150000000001</v>
      </c>
      <c r="C845" s="17" t="s">
        <v>103</v>
      </c>
      <c r="D845" s="7">
        <f>(C840/100)/D840</f>
        <v>4.1843735111958074E-5</v>
      </c>
    </row>
    <row r="846" spans="1:12" x14ac:dyDescent="0.25">
      <c r="A846" s="4">
        <f t="shared" si="29"/>
        <v>439.00009999999997</v>
      </c>
      <c r="C846" t="s">
        <v>104</v>
      </c>
      <c r="D846" s="7">
        <v>23521</v>
      </c>
    </row>
    <row r="847" spans="1:12" x14ac:dyDescent="0.25">
      <c r="A847">
        <f>SUM(A844:A846)</f>
        <v>20882.5321</v>
      </c>
    </row>
    <row r="848" spans="1:12" x14ac:dyDescent="0.25">
      <c r="A848">
        <v>20883</v>
      </c>
      <c r="B848" t="s">
        <v>186</v>
      </c>
    </row>
    <row r="850" spans="1:12" x14ac:dyDescent="0.25">
      <c r="A850" t="s">
        <v>185</v>
      </c>
      <c r="B850" t="s">
        <v>1</v>
      </c>
      <c r="C850" t="s">
        <v>2</v>
      </c>
      <c r="D850" s="7" t="s">
        <v>3</v>
      </c>
      <c r="E850" s="7" t="s">
        <v>4</v>
      </c>
      <c r="F850" t="s">
        <v>5</v>
      </c>
      <c r="G850" t="s">
        <v>6</v>
      </c>
      <c r="H850" t="s">
        <v>7</v>
      </c>
      <c r="I850" t="s">
        <v>8</v>
      </c>
      <c r="J850" t="s">
        <v>9</v>
      </c>
      <c r="K850" t="s">
        <v>10</v>
      </c>
      <c r="L850" t="s">
        <v>11</v>
      </c>
    </row>
    <row r="851" spans="1:12" x14ac:dyDescent="0.25">
      <c r="A851" t="s">
        <v>268</v>
      </c>
      <c r="B851" t="s">
        <v>32</v>
      </c>
      <c r="C851">
        <v>87.84</v>
      </c>
      <c r="D851" s="7">
        <v>20823</v>
      </c>
      <c r="E851" s="7">
        <v>1967</v>
      </c>
      <c r="F851">
        <v>565</v>
      </c>
      <c r="G851">
        <v>2</v>
      </c>
      <c r="H851">
        <v>20542</v>
      </c>
      <c r="I851">
        <v>14058841</v>
      </c>
      <c r="J851">
        <v>14038302</v>
      </c>
      <c r="K851">
        <v>0</v>
      </c>
      <c r="L851">
        <v>25930</v>
      </c>
    </row>
    <row r="852" spans="1:12" x14ac:dyDescent="0.25">
      <c r="A852" s="4" t="s">
        <v>268</v>
      </c>
      <c r="B852" s="4" t="s">
        <v>32</v>
      </c>
      <c r="C852" s="4">
        <v>87.67</v>
      </c>
      <c r="D852" s="18">
        <v>7240</v>
      </c>
      <c r="E852" s="18">
        <v>630</v>
      </c>
      <c r="F852" s="18">
        <v>263</v>
      </c>
      <c r="G852" s="18">
        <v>20911</v>
      </c>
      <c r="H852" s="18">
        <v>27968</v>
      </c>
      <c r="I852" s="4">
        <v>14038257</v>
      </c>
      <c r="J852" s="4">
        <v>14031099</v>
      </c>
      <c r="K852" s="4">
        <v>0</v>
      </c>
      <c r="L852" s="4">
        <v>9007</v>
      </c>
    </row>
    <row r="853" spans="1:12" x14ac:dyDescent="0.25">
      <c r="A853" t="s">
        <v>111</v>
      </c>
      <c r="C853" t="s">
        <v>101</v>
      </c>
      <c r="D853" s="7">
        <f>SUM(D851:D852)</f>
        <v>28063</v>
      </c>
    </row>
    <row r="854" spans="1:12" x14ac:dyDescent="0.25">
      <c r="A854">
        <f>(C851/100)*D851</f>
        <v>18290.923200000001</v>
      </c>
      <c r="C854" s="17" t="s">
        <v>102</v>
      </c>
      <c r="D854" s="7">
        <f>SUM(A857/D853)/D853</f>
        <v>3.1285079171179652E-5</v>
      </c>
    </row>
    <row r="855" spans="1:12" x14ac:dyDescent="0.25">
      <c r="A855" s="4">
        <f>(C852/100)*D852</f>
        <v>6347.308</v>
      </c>
      <c r="C855" s="17" t="s">
        <v>103</v>
      </c>
      <c r="D855" s="7">
        <f>(C851/100)/D851</f>
        <v>4.2184123325169285E-5</v>
      </c>
    </row>
    <row r="856" spans="1:12" x14ac:dyDescent="0.25">
      <c r="A856">
        <f>SUM(A854:A855)</f>
        <v>24638.231200000002</v>
      </c>
      <c r="C856" t="s">
        <v>104</v>
      </c>
      <c r="D856" s="7">
        <v>27973</v>
      </c>
    </row>
    <row r="857" spans="1:12" x14ac:dyDescent="0.25">
      <c r="A857">
        <v>24638</v>
      </c>
      <c r="B857" t="s">
        <v>186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6"/>
  <sheetViews>
    <sheetView zoomScaleNormal="100" workbookViewId="0"/>
  </sheetViews>
  <sheetFormatPr defaultRowHeight="15" x14ac:dyDescent="0.25"/>
  <cols>
    <col min="1" max="1" width="51.7109375" customWidth="1"/>
    <col min="2" max="2" width="46.7109375" customWidth="1"/>
    <col min="3" max="3" width="26.28515625" customWidth="1"/>
    <col min="4" max="4" width="14.28515625" customWidth="1"/>
    <col min="5" max="5" width="14.5703125" customWidth="1"/>
    <col min="6" max="6" width="6.7109375" customWidth="1"/>
    <col min="7" max="7" width="9.28515625" customWidth="1"/>
    <col min="8" max="8" width="9.7109375" customWidth="1"/>
    <col min="9" max="9" width="12.28515625" customWidth="1"/>
    <col min="10" max="10" width="13.5703125" customWidth="1"/>
    <col min="11" max="11" width="14.28515625" customWidth="1"/>
    <col min="12" max="12" width="10.85546875" customWidth="1"/>
    <col min="13" max="13" width="15.140625" customWidth="1"/>
    <col min="14" max="14" width="23.5703125" bestFit="1" customWidth="1"/>
    <col min="15" max="15" width="150.28515625" bestFit="1" customWidth="1"/>
  </cols>
  <sheetData>
    <row r="1" spans="1:15" ht="15.75" thickBot="1" x14ac:dyDescent="0.3">
      <c r="A1" s="27" t="s">
        <v>340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187</v>
      </c>
      <c r="O1" s="16" t="s">
        <v>188</v>
      </c>
    </row>
    <row r="2" spans="1:15" x14ac:dyDescent="0.25">
      <c r="A2" s="5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s="17" t="s">
        <v>102</v>
      </c>
      <c r="O2" t="s">
        <v>192</v>
      </c>
    </row>
    <row r="3" spans="1:15" x14ac:dyDescent="0.25">
      <c r="A3" t="s">
        <v>269</v>
      </c>
      <c r="B3" t="s">
        <v>56</v>
      </c>
      <c r="C3">
        <v>85.54</v>
      </c>
      <c r="D3">
        <v>19963</v>
      </c>
      <c r="E3">
        <v>2283</v>
      </c>
      <c r="F3">
        <v>604</v>
      </c>
      <c r="G3">
        <v>1352</v>
      </c>
      <c r="H3">
        <v>21004</v>
      </c>
      <c r="I3">
        <v>25359852</v>
      </c>
      <c r="J3">
        <v>25379520</v>
      </c>
      <c r="K3">
        <v>0</v>
      </c>
      <c r="L3">
        <v>22759</v>
      </c>
      <c r="N3" s="17" t="s">
        <v>103</v>
      </c>
      <c r="O3" t="s">
        <v>189</v>
      </c>
    </row>
    <row r="4" spans="1:15" x14ac:dyDescent="0.25">
      <c r="A4" t="s">
        <v>269</v>
      </c>
      <c r="B4" t="s">
        <v>56</v>
      </c>
      <c r="C4">
        <v>70.89</v>
      </c>
      <c r="D4">
        <v>1319</v>
      </c>
      <c r="E4">
        <v>261</v>
      </c>
      <c r="F4">
        <v>123</v>
      </c>
      <c r="G4">
        <v>21116</v>
      </c>
      <c r="H4">
        <v>22393</v>
      </c>
      <c r="I4">
        <v>25379691</v>
      </c>
      <c r="J4">
        <v>25380927</v>
      </c>
      <c r="K4" s="1">
        <v>3.0000000000000001E-173</v>
      </c>
      <c r="L4">
        <v>614</v>
      </c>
      <c r="N4" s="17" t="s">
        <v>193</v>
      </c>
      <c r="O4" t="s">
        <v>194</v>
      </c>
    </row>
    <row r="5" spans="1:15" x14ac:dyDescent="0.25">
      <c r="A5" t="s">
        <v>269</v>
      </c>
      <c r="B5" t="s">
        <v>56</v>
      </c>
      <c r="C5">
        <v>75.650000000000006</v>
      </c>
      <c r="D5">
        <v>887</v>
      </c>
      <c r="E5">
        <v>163</v>
      </c>
      <c r="F5">
        <v>53</v>
      </c>
      <c r="G5">
        <v>23822</v>
      </c>
      <c r="H5">
        <v>24683</v>
      </c>
      <c r="I5">
        <v>25382597</v>
      </c>
      <c r="J5">
        <v>25383455</v>
      </c>
      <c r="K5" s="1">
        <v>4E-159</v>
      </c>
      <c r="L5">
        <v>571</v>
      </c>
    </row>
    <row r="6" spans="1:15" x14ac:dyDescent="0.25">
      <c r="A6" t="s">
        <v>269</v>
      </c>
      <c r="B6" t="s">
        <v>56</v>
      </c>
      <c r="C6">
        <v>82.63</v>
      </c>
      <c r="D6">
        <v>357</v>
      </c>
      <c r="E6">
        <v>53</v>
      </c>
      <c r="F6">
        <v>9</v>
      </c>
      <c r="G6">
        <v>22664</v>
      </c>
      <c r="H6">
        <v>23011</v>
      </c>
      <c r="I6">
        <v>25381130</v>
      </c>
      <c r="J6">
        <v>25381486</v>
      </c>
      <c r="K6" s="1">
        <v>9.9999999999999991E-97</v>
      </c>
      <c r="L6">
        <v>363</v>
      </c>
    </row>
    <row r="7" spans="1:15" x14ac:dyDescent="0.25">
      <c r="A7" t="s">
        <v>269</v>
      </c>
      <c r="B7" t="s">
        <v>56</v>
      </c>
      <c r="C7">
        <v>71.7</v>
      </c>
      <c r="D7">
        <v>728</v>
      </c>
      <c r="E7">
        <v>168</v>
      </c>
      <c r="F7">
        <v>38</v>
      </c>
      <c r="G7">
        <v>109</v>
      </c>
      <c r="H7">
        <v>808</v>
      </c>
      <c r="I7">
        <v>25358555</v>
      </c>
      <c r="J7">
        <v>25359272</v>
      </c>
      <c r="K7" s="1">
        <v>7.9999999999999999E-92</v>
      </c>
      <c r="L7">
        <v>347</v>
      </c>
    </row>
    <row r="8" spans="1:15" s="3" customFormat="1" ht="18.75" customHeight="1" x14ac:dyDescent="0.25">
      <c r="A8" s="4" t="s">
        <v>269</v>
      </c>
      <c r="B8" s="4" t="s">
        <v>56</v>
      </c>
      <c r="C8" s="4">
        <v>67.239999999999995</v>
      </c>
      <c r="D8" s="4">
        <v>586</v>
      </c>
      <c r="E8" s="4">
        <v>138</v>
      </c>
      <c r="F8" s="4">
        <v>54</v>
      </c>
      <c r="G8" s="4">
        <v>24821</v>
      </c>
      <c r="H8" s="4">
        <v>25387</v>
      </c>
      <c r="I8" s="4">
        <v>25383655</v>
      </c>
      <c r="J8" s="4">
        <v>25384205</v>
      </c>
      <c r="K8" s="19">
        <v>7.0000000000000004E-42</v>
      </c>
      <c r="L8" s="4">
        <v>181</v>
      </c>
      <c r="M8"/>
      <c r="N8"/>
      <c r="O8"/>
    </row>
    <row r="9" spans="1:15" s="3" customFormat="1" ht="18.75" customHeight="1" x14ac:dyDescent="0.25">
      <c r="A9" s="2" t="s">
        <v>111</v>
      </c>
      <c r="B9" s="9"/>
      <c r="C9" s="3" t="s">
        <v>101</v>
      </c>
      <c r="D9" s="3">
        <f>SUM(D3:D8)</f>
        <v>23840</v>
      </c>
      <c r="H9" s="10"/>
    </row>
    <row r="10" spans="1:15" s="3" customFormat="1" ht="18.75" customHeight="1" x14ac:dyDescent="0.25">
      <c r="A10" s="11">
        <f>(C3/100)*D3</f>
        <v>17076.350200000001</v>
      </c>
      <c r="B10" s="9"/>
      <c r="C10" s="22" t="s">
        <v>102</v>
      </c>
      <c r="D10" s="3">
        <f>(A17/D9)/D9</f>
        <v>3.5001590581505337E-5</v>
      </c>
      <c r="H10" s="10"/>
    </row>
    <row r="11" spans="1:15" s="3" customFormat="1" ht="18.75" customHeight="1" x14ac:dyDescent="0.25">
      <c r="A11" s="11">
        <f t="shared" ref="A11:A15" si="0">(C4/100)*D4</f>
        <v>935.03909999999996</v>
      </c>
      <c r="B11" s="9"/>
      <c r="C11" s="22" t="s">
        <v>103</v>
      </c>
      <c r="D11" s="3">
        <f>(C3/100)/D3</f>
        <v>4.2849271151630516E-5</v>
      </c>
      <c r="H11" s="10"/>
    </row>
    <row r="12" spans="1:15" s="3" customFormat="1" ht="18.75" customHeight="1" x14ac:dyDescent="0.25">
      <c r="A12" s="11">
        <f t="shared" si="0"/>
        <v>671.01550000000009</v>
      </c>
      <c r="B12" s="9"/>
      <c r="C12" s="3" t="s">
        <v>104</v>
      </c>
      <c r="D12" s="3">
        <v>25426</v>
      </c>
      <c r="H12" s="10"/>
    </row>
    <row r="13" spans="1:15" s="3" customFormat="1" ht="18.75" customHeight="1" x14ac:dyDescent="0.25">
      <c r="A13" s="11">
        <f t="shared" si="0"/>
        <v>294.98909999999995</v>
      </c>
      <c r="B13" s="9"/>
      <c r="H13" s="10"/>
    </row>
    <row r="14" spans="1:15" s="3" customFormat="1" ht="18.75" customHeight="1" x14ac:dyDescent="0.25">
      <c r="A14" s="11">
        <f t="shared" si="0"/>
        <v>521.97600000000011</v>
      </c>
      <c r="B14" s="9"/>
      <c r="H14" s="10"/>
    </row>
    <row r="15" spans="1:15" s="3" customFormat="1" ht="14.25" customHeight="1" x14ac:dyDescent="0.25">
      <c r="A15" s="12">
        <f t="shared" si="0"/>
        <v>394.02640000000002</v>
      </c>
      <c r="B15" s="9"/>
      <c r="H15" s="10"/>
    </row>
    <row r="16" spans="1:15" s="3" customFormat="1" ht="14.25" customHeight="1" x14ac:dyDescent="0.25">
      <c r="A16" s="11">
        <f>SUM(A10:A15)</f>
        <v>19893.3963</v>
      </c>
      <c r="B16" s="9"/>
      <c r="H16" s="10"/>
    </row>
    <row r="17" spans="1:15" s="3" customFormat="1" ht="14.25" customHeight="1" x14ac:dyDescent="0.25">
      <c r="A17" s="3">
        <v>19893</v>
      </c>
      <c r="B17" s="9" t="s">
        <v>186</v>
      </c>
      <c r="H17" s="10"/>
    </row>
    <row r="18" spans="1:15" x14ac:dyDescent="0.25">
      <c r="A18" s="3"/>
      <c r="B18" s="9"/>
      <c r="C18" s="3"/>
      <c r="D18" s="3"/>
      <c r="E18" s="3"/>
      <c r="F18" s="3"/>
      <c r="G18" s="3"/>
      <c r="H18" s="10"/>
      <c r="I18" s="3"/>
      <c r="J18" s="3"/>
      <c r="K18" s="3"/>
      <c r="L18" s="3"/>
      <c r="M18" s="3"/>
      <c r="N18" s="3"/>
      <c r="O18" s="3"/>
    </row>
    <row r="19" spans="1:15" x14ac:dyDescent="0.25">
      <c r="A19" t="s">
        <v>105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</row>
    <row r="20" spans="1:15" x14ac:dyDescent="0.25">
      <c r="A20" t="s">
        <v>270</v>
      </c>
      <c r="B20" t="s">
        <v>57</v>
      </c>
      <c r="C20">
        <v>68.790000000000006</v>
      </c>
      <c r="D20">
        <v>12366</v>
      </c>
      <c r="E20">
        <v>2473</v>
      </c>
      <c r="F20">
        <v>1387</v>
      </c>
      <c r="G20">
        <v>478</v>
      </c>
      <c r="H20">
        <v>12104</v>
      </c>
      <c r="I20">
        <v>2513716</v>
      </c>
      <c r="J20">
        <v>2501999</v>
      </c>
      <c r="K20" s="1">
        <v>0</v>
      </c>
      <c r="L20">
        <v>4390</v>
      </c>
    </row>
    <row r="21" spans="1:15" x14ac:dyDescent="0.25">
      <c r="A21" t="s">
        <v>270</v>
      </c>
      <c r="B21" t="s">
        <v>57</v>
      </c>
      <c r="C21">
        <v>72.260000000000005</v>
      </c>
      <c r="D21">
        <v>1204</v>
      </c>
      <c r="E21">
        <v>223</v>
      </c>
      <c r="F21">
        <v>111</v>
      </c>
      <c r="G21">
        <v>15160</v>
      </c>
      <c r="H21">
        <v>16292</v>
      </c>
      <c r="I21">
        <v>2499707</v>
      </c>
      <c r="J21">
        <v>2498544</v>
      </c>
      <c r="K21" s="1">
        <v>1E-174</v>
      </c>
      <c r="L21">
        <v>621</v>
      </c>
    </row>
    <row r="22" spans="1:15" x14ac:dyDescent="0.25">
      <c r="A22" t="s">
        <v>270</v>
      </c>
      <c r="B22" t="s">
        <v>57</v>
      </c>
      <c r="C22">
        <v>73.239999999999995</v>
      </c>
      <c r="D22">
        <v>213</v>
      </c>
      <c r="E22">
        <v>51</v>
      </c>
      <c r="F22">
        <v>6</v>
      </c>
      <c r="G22">
        <v>13547</v>
      </c>
      <c r="H22">
        <v>13753</v>
      </c>
      <c r="I22">
        <v>2501353</v>
      </c>
      <c r="J22">
        <v>1501141</v>
      </c>
      <c r="K22" s="1">
        <v>9.9999999999999996E-24</v>
      </c>
      <c r="L22">
        <v>120</v>
      </c>
    </row>
    <row r="23" spans="1:15" x14ac:dyDescent="0.25">
      <c r="A23" t="s">
        <v>270</v>
      </c>
      <c r="B23" t="s">
        <v>57</v>
      </c>
      <c r="C23">
        <v>65.180000000000007</v>
      </c>
      <c r="D23">
        <v>382</v>
      </c>
      <c r="E23">
        <v>90</v>
      </c>
      <c r="F23">
        <v>43</v>
      </c>
      <c r="G23">
        <v>12425</v>
      </c>
      <c r="H23">
        <v>12778</v>
      </c>
      <c r="I23">
        <v>2501914</v>
      </c>
      <c r="J23">
        <v>2501548</v>
      </c>
      <c r="K23" s="1">
        <v>1.9999999999999999E-7</v>
      </c>
      <c r="L23">
        <v>66.2</v>
      </c>
    </row>
    <row r="24" spans="1:15" x14ac:dyDescent="0.25">
      <c r="A24" t="s">
        <v>270</v>
      </c>
      <c r="B24" t="s">
        <v>57</v>
      </c>
      <c r="C24">
        <v>71.33</v>
      </c>
      <c r="D24">
        <v>143</v>
      </c>
      <c r="E24">
        <v>28</v>
      </c>
      <c r="F24">
        <v>13</v>
      </c>
      <c r="G24">
        <v>191</v>
      </c>
      <c r="H24">
        <v>322</v>
      </c>
      <c r="I24">
        <v>2514031</v>
      </c>
      <c r="J24">
        <v>2513891</v>
      </c>
      <c r="K24" s="1">
        <v>2513891</v>
      </c>
      <c r="L24">
        <v>62.6</v>
      </c>
    </row>
    <row r="25" spans="1:15" x14ac:dyDescent="0.25">
      <c r="A25" s="4" t="s">
        <v>270</v>
      </c>
      <c r="B25" s="4" t="s">
        <v>57</v>
      </c>
      <c r="C25" s="4">
        <v>66.36</v>
      </c>
      <c r="D25" s="4">
        <v>321</v>
      </c>
      <c r="E25" s="4">
        <v>75</v>
      </c>
      <c r="F25" s="4">
        <v>33</v>
      </c>
      <c r="G25" s="4">
        <v>14416</v>
      </c>
      <c r="H25" s="4">
        <v>14721</v>
      </c>
      <c r="I25" s="4">
        <v>2500501</v>
      </c>
      <c r="J25" s="4">
        <v>2500199</v>
      </c>
      <c r="K25" s="19">
        <v>3.0000000000000001E-5</v>
      </c>
      <c r="L25" s="4">
        <v>59</v>
      </c>
    </row>
    <row r="26" spans="1:15" x14ac:dyDescent="0.25">
      <c r="A26" t="s">
        <v>111</v>
      </c>
      <c r="C26" t="s">
        <v>101</v>
      </c>
      <c r="D26">
        <f>SUM(D20:D25)</f>
        <v>14629</v>
      </c>
      <c r="K26" s="1"/>
    </row>
    <row r="27" spans="1:15" x14ac:dyDescent="0.25">
      <c r="A27">
        <f>(C20/100)*D20</f>
        <v>8506.5714000000007</v>
      </c>
      <c r="C27" s="17" t="s">
        <v>102</v>
      </c>
      <c r="D27">
        <f>(A34/D26)/D26</f>
        <v>4.7180558380156151E-5</v>
      </c>
      <c r="K27" s="1"/>
    </row>
    <row r="28" spans="1:15" x14ac:dyDescent="0.25">
      <c r="A28">
        <f t="shared" ref="A28:A32" si="1">(C21/100)*D21</f>
        <v>870.0104</v>
      </c>
      <c r="C28" s="17" t="s">
        <v>103</v>
      </c>
      <c r="D28">
        <f>(C20/100)/D20</f>
        <v>5.5628335759340134E-5</v>
      </c>
      <c r="K28" s="1"/>
    </row>
    <row r="29" spans="1:15" x14ac:dyDescent="0.25">
      <c r="A29">
        <f t="shared" si="1"/>
        <v>156.00119999999998</v>
      </c>
      <c r="C29" t="s">
        <v>104</v>
      </c>
      <c r="D29">
        <v>16292</v>
      </c>
      <c r="K29" s="1"/>
    </row>
    <row r="30" spans="1:15" x14ac:dyDescent="0.25">
      <c r="A30">
        <f t="shared" si="1"/>
        <v>248.98760000000001</v>
      </c>
      <c r="K30" s="1"/>
    </row>
    <row r="31" spans="1:15" x14ac:dyDescent="0.25">
      <c r="A31">
        <f t="shared" si="1"/>
        <v>102.00189999999999</v>
      </c>
      <c r="K31" s="1"/>
    </row>
    <row r="32" spans="1:15" x14ac:dyDescent="0.25">
      <c r="A32" s="4">
        <f t="shared" si="1"/>
        <v>213.01559999999998</v>
      </c>
      <c r="K32" s="1"/>
    </row>
    <row r="33" spans="1:12" x14ac:dyDescent="0.25">
      <c r="A33" s="2">
        <f>SUM(A27:A32)</f>
        <v>10096.588100000001</v>
      </c>
      <c r="K33" s="1"/>
    </row>
    <row r="34" spans="1:12" x14ac:dyDescent="0.25">
      <c r="A34" s="2">
        <v>10097</v>
      </c>
      <c r="B34" t="s">
        <v>186</v>
      </c>
      <c r="K34" s="1"/>
    </row>
    <row r="35" spans="1:12" x14ac:dyDescent="0.25">
      <c r="K35" s="1"/>
    </row>
    <row r="36" spans="1:12" x14ac:dyDescent="0.25">
      <c r="A36" t="s">
        <v>114</v>
      </c>
      <c r="B36" t="s">
        <v>1</v>
      </c>
      <c r="C36" t="s">
        <v>2</v>
      </c>
      <c r="D36" t="s">
        <v>3</v>
      </c>
      <c r="E36" t="s">
        <v>4</v>
      </c>
      <c r="F36" t="s">
        <v>5</v>
      </c>
      <c r="G36" t="s">
        <v>6</v>
      </c>
      <c r="H36" t="s">
        <v>7</v>
      </c>
      <c r="I36" t="s">
        <v>8</v>
      </c>
      <c r="J36" t="s">
        <v>9</v>
      </c>
      <c r="K36" t="s">
        <v>10</v>
      </c>
      <c r="L36" t="s">
        <v>11</v>
      </c>
    </row>
    <row r="37" spans="1:12" x14ac:dyDescent="0.25">
      <c r="A37" t="s">
        <v>271</v>
      </c>
      <c r="B37" t="s">
        <v>58</v>
      </c>
      <c r="C37">
        <v>71.319999999999993</v>
      </c>
      <c r="D37">
        <v>12757</v>
      </c>
      <c r="E37">
        <v>2549</v>
      </c>
      <c r="F37">
        <v>1110</v>
      </c>
      <c r="G37">
        <v>4652</v>
      </c>
      <c r="H37">
        <v>16764</v>
      </c>
      <c r="I37">
        <v>5345978</v>
      </c>
      <c r="J37">
        <v>5333688</v>
      </c>
      <c r="K37">
        <v>0</v>
      </c>
      <c r="L37">
        <v>6194</v>
      </c>
    </row>
    <row r="38" spans="1:12" x14ac:dyDescent="0.25">
      <c r="A38" t="s">
        <v>271</v>
      </c>
      <c r="B38" t="s">
        <v>58</v>
      </c>
      <c r="C38">
        <v>76.47</v>
      </c>
      <c r="D38">
        <v>1959</v>
      </c>
      <c r="E38">
        <v>367</v>
      </c>
      <c r="F38">
        <v>94</v>
      </c>
      <c r="G38">
        <v>24673</v>
      </c>
      <c r="H38">
        <v>26588</v>
      </c>
      <c r="I38">
        <v>5327654</v>
      </c>
      <c r="J38">
        <v>5325747</v>
      </c>
      <c r="K38">
        <v>0</v>
      </c>
      <c r="L38">
        <v>1377</v>
      </c>
    </row>
    <row r="39" spans="1:12" x14ac:dyDescent="0.25">
      <c r="A39" t="s">
        <v>271</v>
      </c>
      <c r="B39" t="s">
        <v>58</v>
      </c>
      <c r="C39">
        <v>69.53</v>
      </c>
      <c r="D39">
        <v>3252</v>
      </c>
      <c r="E39">
        <v>649</v>
      </c>
      <c r="F39">
        <v>342</v>
      </c>
      <c r="G39">
        <v>26850</v>
      </c>
      <c r="H39">
        <v>29902</v>
      </c>
      <c r="I39">
        <v>5325442</v>
      </c>
      <c r="J39">
        <v>5322334</v>
      </c>
      <c r="K39">
        <v>0</v>
      </c>
      <c r="L39">
        <v>1335</v>
      </c>
    </row>
    <row r="40" spans="1:12" x14ac:dyDescent="0.25">
      <c r="A40" t="s">
        <v>271</v>
      </c>
      <c r="B40" t="s">
        <v>58</v>
      </c>
      <c r="C40">
        <v>76.239999999999995</v>
      </c>
      <c r="D40">
        <v>1229</v>
      </c>
      <c r="E40">
        <v>221</v>
      </c>
      <c r="F40">
        <v>71</v>
      </c>
      <c r="G40">
        <v>19368</v>
      </c>
      <c r="H40">
        <v>20559</v>
      </c>
      <c r="I40">
        <v>5331177</v>
      </c>
      <c r="J40">
        <v>5329983</v>
      </c>
      <c r="K40">
        <v>0</v>
      </c>
      <c r="L40">
        <v>879</v>
      </c>
    </row>
    <row r="41" spans="1:12" x14ac:dyDescent="0.25">
      <c r="A41" t="s">
        <v>271</v>
      </c>
      <c r="B41" t="s">
        <v>58</v>
      </c>
      <c r="C41">
        <v>78.03</v>
      </c>
      <c r="D41">
        <v>824</v>
      </c>
      <c r="E41">
        <v>139</v>
      </c>
      <c r="F41">
        <v>42</v>
      </c>
      <c r="G41">
        <v>1174</v>
      </c>
      <c r="H41">
        <v>1980</v>
      </c>
      <c r="I41">
        <v>5350339</v>
      </c>
      <c r="J41">
        <v>5349541</v>
      </c>
      <c r="K41" s="1">
        <v>3.0000000000000001E-180</v>
      </c>
      <c r="L41">
        <v>641</v>
      </c>
    </row>
    <row r="42" spans="1:12" x14ac:dyDescent="0.25">
      <c r="A42" t="s">
        <v>271</v>
      </c>
      <c r="B42" t="s">
        <v>58</v>
      </c>
      <c r="C42">
        <v>74.489999999999995</v>
      </c>
      <c r="D42">
        <v>1035</v>
      </c>
      <c r="E42">
        <v>187</v>
      </c>
      <c r="F42">
        <v>77</v>
      </c>
      <c r="G42">
        <v>17866</v>
      </c>
      <c r="H42">
        <v>18864</v>
      </c>
      <c r="I42">
        <v>5332836</v>
      </c>
      <c r="J42">
        <v>5331843</v>
      </c>
      <c r="K42" s="1">
        <v>1E-173</v>
      </c>
      <c r="L42">
        <v>619</v>
      </c>
    </row>
    <row r="43" spans="1:12" x14ac:dyDescent="0.25">
      <c r="A43" t="s">
        <v>271</v>
      </c>
      <c r="B43" t="s">
        <v>58</v>
      </c>
      <c r="C43">
        <v>80.849999999999994</v>
      </c>
      <c r="D43">
        <v>590</v>
      </c>
      <c r="E43">
        <v>98</v>
      </c>
      <c r="F43">
        <v>15</v>
      </c>
      <c r="G43">
        <v>33939</v>
      </c>
      <c r="H43">
        <v>34522</v>
      </c>
      <c r="I43">
        <v>5318859</v>
      </c>
      <c r="J43">
        <v>5318279</v>
      </c>
      <c r="K43" s="1">
        <v>1E-174</v>
      </c>
      <c r="L43">
        <v>533</v>
      </c>
    </row>
    <row r="44" spans="1:12" x14ac:dyDescent="0.25">
      <c r="A44" t="s">
        <v>271</v>
      </c>
      <c r="B44" t="s">
        <v>58</v>
      </c>
      <c r="C44">
        <v>69.91</v>
      </c>
      <c r="D44">
        <v>1017</v>
      </c>
      <c r="E44">
        <v>193</v>
      </c>
      <c r="F44">
        <v>113</v>
      </c>
      <c r="G44">
        <v>3106</v>
      </c>
      <c r="H44">
        <v>4085</v>
      </c>
      <c r="I44">
        <v>5347667</v>
      </c>
      <c r="J44">
        <v>5346727</v>
      </c>
      <c r="K44" s="1">
        <v>1.9999999999999999E-126</v>
      </c>
      <c r="L44">
        <v>462</v>
      </c>
    </row>
    <row r="45" spans="1:12" x14ac:dyDescent="0.25">
      <c r="A45" t="s">
        <v>271</v>
      </c>
      <c r="B45" t="s">
        <v>58</v>
      </c>
      <c r="C45">
        <v>68.89</v>
      </c>
      <c r="D45">
        <v>1247</v>
      </c>
      <c r="E45">
        <v>263</v>
      </c>
      <c r="F45">
        <v>125</v>
      </c>
      <c r="G45">
        <v>21674</v>
      </c>
      <c r="H45">
        <v>22876</v>
      </c>
      <c r="I45">
        <v>5329116</v>
      </c>
      <c r="J45">
        <v>5327951</v>
      </c>
      <c r="K45" s="1">
        <v>6.0000000000000002E-120</v>
      </c>
      <c r="L45">
        <v>441</v>
      </c>
    </row>
    <row r="46" spans="1:12" x14ac:dyDescent="0.25">
      <c r="A46" t="s">
        <v>271</v>
      </c>
      <c r="B46" t="s">
        <v>58</v>
      </c>
      <c r="C46">
        <v>87.41</v>
      </c>
      <c r="D46">
        <v>286</v>
      </c>
      <c r="E46">
        <v>33</v>
      </c>
      <c r="F46">
        <v>3</v>
      </c>
      <c r="G46">
        <v>34739</v>
      </c>
      <c r="H46">
        <v>35021</v>
      </c>
      <c r="I46">
        <v>5318071</v>
      </c>
      <c r="J46">
        <v>5317786</v>
      </c>
      <c r="K46" s="1">
        <v>1.9999999999999998E-93</v>
      </c>
      <c r="L46">
        <v>352</v>
      </c>
    </row>
    <row r="47" spans="1:12" x14ac:dyDescent="0.25">
      <c r="A47" t="s">
        <v>271</v>
      </c>
      <c r="B47" t="s">
        <v>58</v>
      </c>
      <c r="C47">
        <v>70.790000000000006</v>
      </c>
      <c r="D47">
        <v>801</v>
      </c>
      <c r="E47">
        <v>166</v>
      </c>
      <c r="F47">
        <v>68</v>
      </c>
      <c r="G47">
        <v>275</v>
      </c>
      <c r="H47">
        <v>1035</v>
      </c>
      <c r="I47">
        <v>5352143</v>
      </c>
      <c r="J47">
        <v>5351371</v>
      </c>
      <c r="K47" s="1">
        <v>1E-91</v>
      </c>
      <c r="L47">
        <v>347</v>
      </c>
    </row>
    <row r="48" spans="1:12" x14ac:dyDescent="0.25">
      <c r="A48" t="s">
        <v>271</v>
      </c>
      <c r="B48" t="s">
        <v>58</v>
      </c>
      <c r="C48">
        <v>71.12</v>
      </c>
      <c r="D48">
        <v>741</v>
      </c>
      <c r="E48">
        <v>149</v>
      </c>
      <c r="F48">
        <v>65</v>
      </c>
      <c r="G48">
        <v>32287</v>
      </c>
      <c r="H48">
        <v>33007</v>
      </c>
      <c r="I48">
        <v>5319894</v>
      </c>
      <c r="J48">
        <v>5319199</v>
      </c>
      <c r="K48" s="1">
        <v>2.0000000000000001E-89</v>
      </c>
      <c r="L48">
        <v>340</v>
      </c>
    </row>
    <row r="49" spans="1:12" x14ac:dyDescent="0.25">
      <c r="A49" t="s">
        <v>271</v>
      </c>
      <c r="B49" t="s">
        <v>58</v>
      </c>
      <c r="C49">
        <v>76.540000000000006</v>
      </c>
      <c r="D49">
        <v>324</v>
      </c>
      <c r="E49">
        <v>59</v>
      </c>
      <c r="F49">
        <v>17</v>
      </c>
      <c r="G49">
        <v>20908</v>
      </c>
      <c r="H49">
        <v>21226</v>
      </c>
      <c r="I49">
        <v>5329819</v>
      </c>
      <c r="J49">
        <v>5329508</v>
      </c>
      <c r="K49" s="1">
        <v>2.0000000000000001E-56</v>
      </c>
      <c r="L49">
        <v>230</v>
      </c>
    </row>
    <row r="50" spans="1:12" x14ac:dyDescent="0.25">
      <c r="A50" t="s">
        <v>271</v>
      </c>
      <c r="B50" t="s">
        <v>58</v>
      </c>
      <c r="C50">
        <v>67.72</v>
      </c>
      <c r="D50">
        <v>474</v>
      </c>
      <c r="E50">
        <v>99</v>
      </c>
      <c r="F50">
        <v>54</v>
      </c>
      <c r="G50">
        <v>30405</v>
      </c>
      <c r="H50">
        <v>30855</v>
      </c>
      <c r="I50">
        <v>5321755</v>
      </c>
      <c r="J50">
        <v>5321313</v>
      </c>
      <c r="K50" s="1">
        <v>3.9999999999999997E-34</v>
      </c>
      <c r="L50">
        <v>156</v>
      </c>
    </row>
    <row r="51" spans="1:12" x14ac:dyDescent="0.25">
      <c r="A51" s="4" t="s">
        <v>271</v>
      </c>
      <c r="B51" s="4" t="s">
        <v>59</v>
      </c>
      <c r="C51" s="4">
        <v>71.3</v>
      </c>
      <c r="D51" s="4">
        <v>1791</v>
      </c>
      <c r="E51" s="4">
        <v>361</v>
      </c>
      <c r="F51" s="4">
        <v>153</v>
      </c>
      <c r="G51" s="4">
        <v>29052</v>
      </c>
      <c r="H51" s="4">
        <v>30770</v>
      </c>
      <c r="I51" s="4">
        <v>1729</v>
      </c>
      <c r="J51" s="4">
        <v>20</v>
      </c>
      <c r="K51" s="19">
        <v>0</v>
      </c>
      <c r="L51" s="4">
        <v>866</v>
      </c>
    </row>
    <row r="52" spans="1:12" x14ac:dyDescent="0.25">
      <c r="A52" t="s">
        <v>111</v>
      </c>
      <c r="C52" t="s">
        <v>101</v>
      </c>
      <c r="D52">
        <f>SUM(D37:D51)</f>
        <v>28327</v>
      </c>
      <c r="K52" s="1"/>
    </row>
    <row r="53" spans="1:12" x14ac:dyDescent="0.25">
      <c r="A53">
        <f>(C37/100)*D37</f>
        <v>9098.2923999999985</v>
      </c>
      <c r="C53" s="17" t="s">
        <v>102</v>
      </c>
      <c r="D53">
        <f>(A69/D52)/D52</f>
        <v>2.5479209501549536E-5</v>
      </c>
      <c r="K53" s="1"/>
    </row>
    <row r="54" spans="1:12" x14ac:dyDescent="0.25">
      <c r="A54">
        <f t="shared" ref="A54:A64" si="2">(C38/100)*D38</f>
        <v>1498.0473</v>
      </c>
      <c r="C54" s="17" t="s">
        <v>103</v>
      </c>
      <c r="D54">
        <f>(C37/100)/D37</f>
        <v>5.5906561103707764E-5</v>
      </c>
      <c r="K54" s="1"/>
    </row>
    <row r="55" spans="1:12" x14ac:dyDescent="0.25">
      <c r="A55">
        <f t="shared" si="2"/>
        <v>2261.1156000000001</v>
      </c>
      <c r="C55" t="s">
        <v>104</v>
      </c>
      <c r="D55">
        <v>35248</v>
      </c>
      <c r="K55" s="1"/>
    </row>
    <row r="56" spans="1:12" x14ac:dyDescent="0.25">
      <c r="A56">
        <f t="shared" si="2"/>
        <v>936.9896</v>
      </c>
      <c r="K56" s="1"/>
    </row>
    <row r="57" spans="1:12" x14ac:dyDescent="0.25">
      <c r="A57">
        <f t="shared" si="2"/>
        <v>642.96720000000005</v>
      </c>
      <c r="K57" s="1"/>
    </row>
    <row r="58" spans="1:12" x14ac:dyDescent="0.25">
      <c r="A58">
        <f t="shared" si="2"/>
        <v>770.97149999999988</v>
      </c>
      <c r="K58" s="1"/>
    </row>
    <row r="59" spans="1:12" x14ac:dyDescent="0.25">
      <c r="A59">
        <f t="shared" si="2"/>
        <v>477.01499999999999</v>
      </c>
      <c r="K59" s="1"/>
    </row>
    <row r="60" spans="1:12" x14ac:dyDescent="0.25">
      <c r="A60">
        <f t="shared" si="2"/>
        <v>710.98469999999998</v>
      </c>
      <c r="K60" s="1"/>
    </row>
    <row r="61" spans="1:12" x14ac:dyDescent="0.25">
      <c r="A61">
        <f t="shared" si="2"/>
        <v>859.05829999999992</v>
      </c>
      <c r="K61" s="1"/>
    </row>
    <row r="62" spans="1:12" x14ac:dyDescent="0.25">
      <c r="A62">
        <f t="shared" si="2"/>
        <v>249.99260000000001</v>
      </c>
      <c r="K62" s="1"/>
    </row>
    <row r="63" spans="1:12" x14ac:dyDescent="0.25">
      <c r="A63">
        <f t="shared" si="2"/>
        <v>567.02790000000005</v>
      </c>
      <c r="K63" s="1"/>
    </row>
    <row r="64" spans="1:12" x14ac:dyDescent="0.25">
      <c r="A64">
        <f t="shared" si="2"/>
        <v>526.99920000000009</v>
      </c>
      <c r="K64" s="1"/>
    </row>
    <row r="65" spans="1:12" x14ac:dyDescent="0.25">
      <c r="A65">
        <f>(C49/100)*D49</f>
        <v>247.98960000000002</v>
      </c>
      <c r="K65" s="1"/>
    </row>
    <row r="66" spans="1:12" x14ac:dyDescent="0.25">
      <c r="A66">
        <f>(C50/100)*D50</f>
        <v>320.99279999999999</v>
      </c>
      <c r="K66" s="1"/>
    </row>
    <row r="67" spans="1:12" x14ac:dyDescent="0.25">
      <c r="A67" s="4">
        <f t="shared" ref="A67" si="3">(C51/100)*D51</f>
        <v>1276.9829999999999</v>
      </c>
      <c r="K67" s="1"/>
    </row>
    <row r="68" spans="1:12" x14ac:dyDescent="0.25">
      <c r="A68" s="2">
        <f>SUM(A53:A67)</f>
        <v>20445.4267</v>
      </c>
      <c r="K68" s="1"/>
    </row>
    <row r="69" spans="1:12" x14ac:dyDescent="0.25">
      <c r="A69">
        <v>20445</v>
      </c>
      <c r="B69" t="s">
        <v>186</v>
      </c>
      <c r="K69" s="1"/>
    </row>
    <row r="70" spans="1:12" x14ac:dyDescent="0.25">
      <c r="K70" s="1"/>
    </row>
    <row r="71" spans="1:12" x14ac:dyDescent="0.25">
      <c r="A71" t="s">
        <v>115</v>
      </c>
      <c r="B71" t="s">
        <v>1</v>
      </c>
      <c r="C71" t="s">
        <v>2</v>
      </c>
      <c r="D71" t="s">
        <v>3</v>
      </c>
      <c r="E71" t="s">
        <v>4</v>
      </c>
      <c r="F71" t="s">
        <v>5</v>
      </c>
      <c r="G71" t="s">
        <v>6</v>
      </c>
      <c r="H71" t="s">
        <v>7</v>
      </c>
      <c r="I71" t="s">
        <v>8</v>
      </c>
      <c r="J71" t="s">
        <v>9</v>
      </c>
      <c r="K71" t="s">
        <v>10</v>
      </c>
      <c r="L71" t="s">
        <v>11</v>
      </c>
    </row>
    <row r="72" spans="1:12" x14ac:dyDescent="0.25">
      <c r="A72" t="s">
        <v>272</v>
      </c>
      <c r="B72" t="s">
        <v>60</v>
      </c>
      <c r="C72">
        <v>75.64</v>
      </c>
      <c r="D72">
        <v>12930</v>
      </c>
      <c r="E72">
        <v>2285</v>
      </c>
      <c r="F72">
        <v>865</v>
      </c>
      <c r="G72">
        <v>3638</v>
      </c>
      <c r="H72">
        <v>16052</v>
      </c>
      <c r="I72">
        <v>727799</v>
      </c>
      <c r="J72">
        <v>740378</v>
      </c>
      <c r="K72">
        <v>0</v>
      </c>
      <c r="L72">
        <v>8882</v>
      </c>
    </row>
    <row r="73" spans="1:12" x14ac:dyDescent="0.25">
      <c r="A73" t="s">
        <v>272</v>
      </c>
      <c r="B73" t="s">
        <v>60</v>
      </c>
      <c r="C73">
        <v>79.88</v>
      </c>
      <c r="D73">
        <v>1948</v>
      </c>
      <c r="E73">
        <v>281</v>
      </c>
      <c r="F73">
        <v>111</v>
      </c>
      <c r="G73">
        <v>24346</v>
      </c>
      <c r="H73">
        <v>26210</v>
      </c>
      <c r="I73">
        <v>750041</v>
      </c>
      <c r="J73">
        <v>751960</v>
      </c>
      <c r="K73">
        <v>0</v>
      </c>
      <c r="L73">
        <v>1689</v>
      </c>
    </row>
    <row r="74" spans="1:12" x14ac:dyDescent="0.25">
      <c r="A74" t="s">
        <v>272</v>
      </c>
      <c r="B74" t="s">
        <v>60</v>
      </c>
      <c r="C74">
        <v>77.349999999999994</v>
      </c>
      <c r="D74">
        <v>2022</v>
      </c>
      <c r="E74">
        <v>382</v>
      </c>
      <c r="F74">
        <v>76</v>
      </c>
      <c r="G74">
        <v>20279</v>
      </c>
      <c r="H74">
        <v>22259</v>
      </c>
      <c r="I74">
        <v>745733</v>
      </c>
      <c r="J74">
        <v>747719</v>
      </c>
      <c r="K74">
        <v>0</v>
      </c>
      <c r="L74">
        <v>1507</v>
      </c>
    </row>
    <row r="75" spans="1:12" x14ac:dyDescent="0.25">
      <c r="A75" t="s">
        <v>272</v>
      </c>
      <c r="B75" t="s">
        <v>60</v>
      </c>
      <c r="C75">
        <v>79.83</v>
      </c>
      <c r="D75">
        <v>1299</v>
      </c>
      <c r="E75">
        <v>195</v>
      </c>
      <c r="F75">
        <v>67</v>
      </c>
      <c r="G75">
        <v>17261</v>
      </c>
      <c r="H75">
        <v>18514</v>
      </c>
      <c r="I75">
        <v>742302</v>
      </c>
      <c r="J75">
        <v>743578</v>
      </c>
      <c r="K75">
        <v>0</v>
      </c>
      <c r="L75">
        <v>1164</v>
      </c>
    </row>
    <row r="76" spans="1:12" x14ac:dyDescent="0.25">
      <c r="A76" t="s">
        <v>272</v>
      </c>
      <c r="B76" t="s">
        <v>60</v>
      </c>
      <c r="C76">
        <v>72.23</v>
      </c>
      <c r="D76">
        <v>1916</v>
      </c>
      <c r="E76">
        <v>387</v>
      </c>
      <c r="F76">
        <v>145</v>
      </c>
      <c r="G76">
        <v>1475</v>
      </c>
      <c r="H76">
        <v>3313</v>
      </c>
      <c r="I76">
        <v>725642</v>
      </c>
      <c r="J76">
        <v>727489</v>
      </c>
      <c r="K76">
        <v>0</v>
      </c>
      <c r="L76">
        <v>980</v>
      </c>
    </row>
    <row r="77" spans="1:12" x14ac:dyDescent="0.25">
      <c r="A77" t="s">
        <v>272</v>
      </c>
      <c r="B77" t="s">
        <v>60</v>
      </c>
      <c r="C77">
        <v>73.849999999999994</v>
      </c>
      <c r="D77">
        <v>1419</v>
      </c>
      <c r="E77">
        <v>242</v>
      </c>
      <c r="F77">
        <v>129</v>
      </c>
      <c r="G77">
        <v>15823</v>
      </c>
      <c r="H77">
        <v>17169</v>
      </c>
      <c r="I77">
        <v>740912</v>
      </c>
      <c r="J77">
        <v>742273</v>
      </c>
      <c r="K77">
        <v>0</v>
      </c>
      <c r="L77">
        <v>845</v>
      </c>
    </row>
    <row r="78" spans="1:12" x14ac:dyDescent="0.25">
      <c r="A78" t="s">
        <v>272</v>
      </c>
      <c r="B78" t="s">
        <v>60</v>
      </c>
      <c r="C78">
        <v>85.73</v>
      </c>
      <c r="D78">
        <v>701</v>
      </c>
      <c r="E78">
        <v>86</v>
      </c>
      <c r="F78">
        <v>14</v>
      </c>
      <c r="G78">
        <v>2</v>
      </c>
      <c r="H78">
        <v>698</v>
      </c>
      <c r="I78">
        <v>723422</v>
      </c>
      <c r="J78">
        <v>724112</v>
      </c>
      <c r="K78">
        <v>0</v>
      </c>
      <c r="L78">
        <v>794</v>
      </c>
    </row>
    <row r="79" spans="1:12" x14ac:dyDescent="0.25">
      <c r="A79" t="s">
        <v>272</v>
      </c>
      <c r="B79" t="s">
        <v>60</v>
      </c>
      <c r="C79">
        <v>81.7</v>
      </c>
      <c r="D79">
        <v>694</v>
      </c>
      <c r="E79">
        <v>107</v>
      </c>
      <c r="F79">
        <v>20</v>
      </c>
      <c r="G79">
        <v>23334</v>
      </c>
      <c r="H79">
        <v>24026</v>
      </c>
      <c r="I79">
        <v>749146</v>
      </c>
      <c r="J79">
        <v>749820</v>
      </c>
      <c r="K79">
        <v>0</v>
      </c>
      <c r="L79">
        <v>657</v>
      </c>
    </row>
    <row r="80" spans="1:12" x14ac:dyDescent="0.25">
      <c r="A80" s="4" t="s">
        <v>272</v>
      </c>
      <c r="B80" s="4" t="s">
        <v>60</v>
      </c>
      <c r="C80" s="4">
        <v>77.83</v>
      </c>
      <c r="D80" s="4">
        <v>866</v>
      </c>
      <c r="E80" s="4">
        <v>148</v>
      </c>
      <c r="F80" s="4">
        <v>44</v>
      </c>
      <c r="G80" s="4">
        <v>19282</v>
      </c>
      <c r="H80" s="4">
        <v>20124</v>
      </c>
      <c r="I80" s="4">
        <v>744223</v>
      </c>
      <c r="J80" s="4">
        <v>745067</v>
      </c>
      <c r="K80" s="4">
        <v>0</v>
      </c>
      <c r="L80" s="4">
        <v>646</v>
      </c>
    </row>
    <row r="81" spans="1:13" x14ac:dyDescent="0.25">
      <c r="A81" t="s">
        <v>111</v>
      </c>
      <c r="C81" t="s">
        <v>101</v>
      </c>
      <c r="D81">
        <f>SUM(D72:D80)</f>
        <v>23795</v>
      </c>
    </row>
    <row r="82" spans="1:13" x14ac:dyDescent="0.25">
      <c r="A82">
        <f>(C72/100)*D72</f>
        <v>9780.2520000000004</v>
      </c>
      <c r="C82" s="17" t="s">
        <v>102</v>
      </c>
      <c r="D82">
        <f>(A92/D81)/D81</f>
        <v>3.2163431418317517E-5</v>
      </c>
    </row>
    <row r="83" spans="1:13" x14ac:dyDescent="0.25">
      <c r="A83">
        <f t="shared" ref="A83:A90" si="4">(C73/100)*D73</f>
        <v>1556.0623999999998</v>
      </c>
      <c r="C83" s="17" t="s">
        <v>103</v>
      </c>
      <c r="D83">
        <f>(C72/100)/D72</f>
        <v>5.8499613302397525E-5</v>
      </c>
    </row>
    <row r="84" spans="1:13" x14ac:dyDescent="0.25">
      <c r="A84">
        <f t="shared" si="4"/>
        <v>1564.0169999999998</v>
      </c>
      <c r="C84" t="s">
        <v>104</v>
      </c>
      <c r="D84">
        <v>26259</v>
      </c>
    </row>
    <row r="85" spans="1:13" x14ac:dyDescent="0.25">
      <c r="A85">
        <f t="shared" si="4"/>
        <v>1036.9917</v>
      </c>
    </row>
    <row r="86" spans="1:13" x14ac:dyDescent="0.25">
      <c r="A86">
        <f t="shared" si="4"/>
        <v>1383.9268000000002</v>
      </c>
    </row>
    <row r="87" spans="1:13" x14ac:dyDescent="0.25">
      <c r="A87">
        <f t="shared" si="4"/>
        <v>1047.9314999999999</v>
      </c>
    </row>
    <row r="88" spans="1:13" x14ac:dyDescent="0.25">
      <c r="A88">
        <f t="shared" si="4"/>
        <v>600.96730000000002</v>
      </c>
    </row>
    <row r="89" spans="1:13" x14ac:dyDescent="0.25">
      <c r="A89">
        <f t="shared" si="4"/>
        <v>566.99800000000005</v>
      </c>
    </row>
    <row r="90" spans="1:13" x14ac:dyDescent="0.25">
      <c r="A90" s="4">
        <f t="shared" si="4"/>
        <v>674.00779999999997</v>
      </c>
    </row>
    <row r="91" spans="1:13" x14ac:dyDescent="0.25">
      <c r="A91" s="2">
        <f>SUM(A82:A90)</f>
        <v>18211.154499999997</v>
      </c>
    </row>
    <row r="92" spans="1:13" x14ac:dyDescent="0.25">
      <c r="A92">
        <v>18211</v>
      </c>
      <c r="B92" t="s">
        <v>186</v>
      </c>
    </row>
    <row r="94" spans="1:13" x14ac:dyDescent="0.25">
      <c r="A94" t="s">
        <v>116</v>
      </c>
      <c r="B94" t="s">
        <v>1</v>
      </c>
      <c r="C94" t="s">
        <v>2</v>
      </c>
      <c r="D94" t="s">
        <v>3</v>
      </c>
      <c r="E94" t="s">
        <v>4</v>
      </c>
      <c r="F94" t="s">
        <v>5</v>
      </c>
      <c r="G94" t="s">
        <v>6</v>
      </c>
      <c r="H94" t="s">
        <v>7</v>
      </c>
      <c r="I94" t="s">
        <v>8</v>
      </c>
      <c r="J94" t="s">
        <v>9</v>
      </c>
      <c r="K94" t="s">
        <v>10</v>
      </c>
      <c r="L94" t="s">
        <v>11</v>
      </c>
    </row>
    <row r="95" spans="1:13" x14ac:dyDescent="0.25">
      <c r="A95" t="s">
        <v>273</v>
      </c>
      <c r="B95" t="s">
        <v>61</v>
      </c>
      <c r="C95">
        <v>78.819999999999993</v>
      </c>
      <c r="D95">
        <v>13285</v>
      </c>
      <c r="E95">
        <v>2507</v>
      </c>
      <c r="F95">
        <v>306</v>
      </c>
      <c r="G95">
        <v>3555</v>
      </c>
      <c r="H95">
        <v>16677</v>
      </c>
      <c r="I95">
        <v>18</v>
      </c>
      <c r="J95">
        <v>13158</v>
      </c>
      <c r="K95">
        <v>0</v>
      </c>
      <c r="L95">
        <v>10947</v>
      </c>
    </row>
    <row r="96" spans="1:13" x14ac:dyDescent="0.25">
      <c r="A96" s="4" t="s">
        <v>273</v>
      </c>
      <c r="B96" s="4" t="s">
        <v>61</v>
      </c>
      <c r="C96" s="4">
        <v>75.67</v>
      </c>
      <c r="D96" s="4">
        <v>2343</v>
      </c>
      <c r="E96" s="4">
        <v>532</v>
      </c>
      <c r="F96" s="4">
        <v>38</v>
      </c>
      <c r="G96" s="4">
        <v>44</v>
      </c>
      <c r="H96" s="4">
        <v>2362</v>
      </c>
      <c r="I96" s="4">
        <v>13228</v>
      </c>
      <c r="J96" s="4">
        <v>15556</v>
      </c>
      <c r="K96" s="4">
        <v>0</v>
      </c>
      <c r="L96" s="4">
        <v>1595</v>
      </c>
      <c r="M96" s="4"/>
    </row>
    <row r="97" spans="1:12" x14ac:dyDescent="0.25">
      <c r="A97" t="s">
        <v>111</v>
      </c>
      <c r="C97" t="s">
        <v>101</v>
      </c>
      <c r="D97">
        <f>SUM(D95:D96)</f>
        <v>15628</v>
      </c>
    </row>
    <row r="98" spans="1:12" x14ac:dyDescent="0.25">
      <c r="A98">
        <f>(C95/100)*D95</f>
        <v>10471.236999999999</v>
      </c>
      <c r="C98" s="17" t="s">
        <v>102</v>
      </c>
      <c r="D98">
        <f>(A101/D97)/D97</f>
        <v>5.0132171398110759E-5</v>
      </c>
    </row>
    <row r="99" spans="1:12" x14ac:dyDescent="0.25">
      <c r="A99" s="4">
        <f>(C96/100)*D96</f>
        <v>1772.9481000000001</v>
      </c>
      <c r="C99" s="17" t="s">
        <v>103</v>
      </c>
      <c r="D99">
        <f>(C95/100)/D95</f>
        <v>5.9330071509220918E-5</v>
      </c>
    </row>
    <row r="100" spans="1:12" x14ac:dyDescent="0.25">
      <c r="A100">
        <f>SUM(A98:A99)</f>
        <v>12244.185099999999</v>
      </c>
      <c r="C100" t="s">
        <v>104</v>
      </c>
      <c r="D100">
        <v>16703</v>
      </c>
    </row>
    <row r="101" spans="1:12" x14ac:dyDescent="0.25">
      <c r="A101">
        <v>12244</v>
      </c>
      <c r="B101" t="s">
        <v>186</v>
      </c>
    </row>
    <row r="103" spans="1:12" x14ac:dyDescent="0.25">
      <c r="A103" t="s">
        <v>117</v>
      </c>
      <c r="B103" t="s">
        <v>1</v>
      </c>
      <c r="C103" t="s">
        <v>2</v>
      </c>
      <c r="D103" t="s">
        <v>3</v>
      </c>
      <c r="E103" t="s">
        <v>4</v>
      </c>
      <c r="F103" t="s">
        <v>5</v>
      </c>
      <c r="G103" t="s">
        <v>6</v>
      </c>
      <c r="H103" t="s">
        <v>7</v>
      </c>
      <c r="I103" t="s">
        <v>8</v>
      </c>
      <c r="J103" t="s">
        <v>9</v>
      </c>
      <c r="K103" t="s">
        <v>10</v>
      </c>
      <c r="L103" t="s">
        <v>11</v>
      </c>
    </row>
    <row r="104" spans="1:12" x14ac:dyDescent="0.25">
      <c r="A104" t="s">
        <v>274</v>
      </c>
      <c r="B104" t="s">
        <v>62</v>
      </c>
      <c r="C104">
        <v>86.8</v>
      </c>
      <c r="D104">
        <v>14347</v>
      </c>
      <c r="E104">
        <v>1575</v>
      </c>
      <c r="F104">
        <v>319</v>
      </c>
      <c r="G104">
        <v>2716</v>
      </c>
      <c r="H104">
        <v>16892</v>
      </c>
      <c r="I104">
        <v>4645334</v>
      </c>
      <c r="J104">
        <v>4631137</v>
      </c>
      <c r="K104">
        <v>0</v>
      </c>
      <c r="L104">
        <v>17252</v>
      </c>
    </row>
    <row r="105" spans="1:12" x14ac:dyDescent="0.25">
      <c r="A105" t="s">
        <v>274</v>
      </c>
      <c r="B105" t="s">
        <v>62</v>
      </c>
      <c r="C105">
        <v>73.37</v>
      </c>
      <c r="D105">
        <v>492</v>
      </c>
      <c r="E105">
        <v>96</v>
      </c>
      <c r="F105">
        <v>35</v>
      </c>
      <c r="G105">
        <v>2079</v>
      </c>
      <c r="H105">
        <v>2562</v>
      </c>
      <c r="I105">
        <v>4643273</v>
      </c>
      <c r="J105">
        <v>4645809</v>
      </c>
      <c r="K105" s="1">
        <v>7.0000000000000001E-65</v>
      </c>
      <c r="L105">
        <v>257</v>
      </c>
    </row>
    <row r="106" spans="1:12" x14ac:dyDescent="0.25">
      <c r="A106" t="s">
        <v>274</v>
      </c>
      <c r="B106" t="s">
        <v>62</v>
      </c>
      <c r="C106">
        <v>72.81</v>
      </c>
      <c r="D106">
        <v>331</v>
      </c>
      <c r="E106">
        <v>61</v>
      </c>
      <c r="F106">
        <v>29</v>
      </c>
      <c r="G106">
        <v>266</v>
      </c>
      <c r="H106">
        <v>570</v>
      </c>
      <c r="I106">
        <v>4648864</v>
      </c>
      <c r="J106">
        <v>4648537</v>
      </c>
      <c r="K106" s="1">
        <v>9.9999999999999994E-37</v>
      </c>
      <c r="L106">
        <v>163</v>
      </c>
    </row>
    <row r="107" spans="1:12" x14ac:dyDescent="0.25">
      <c r="A107" s="4" t="s">
        <v>274</v>
      </c>
      <c r="B107" s="4" t="s">
        <v>62</v>
      </c>
      <c r="C107" s="4">
        <v>68.56</v>
      </c>
      <c r="D107" s="4">
        <v>264</v>
      </c>
      <c r="E107" s="4">
        <v>77</v>
      </c>
      <c r="F107" s="4">
        <v>6</v>
      </c>
      <c r="G107" s="4">
        <v>3</v>
      </c>
      <c r="H107" s="4">
        <v>264</v>
      </c>
      <c r="I107" s="4">
        <v>35093865</v>
      </c>
      <c r="J107" s="4">
        <v>35094124</v>
      </c>
      <c r="K107" s="19">
        <v>5.0000000000000004E-16</v>
      </c>
      <c r="L107" s="4">
        <v>95.1</v>
      </c>
    </row>
    <row r="108" spans="1:12" x14ac:dyDescent="0.25">
      <c r="A108" t="s">
        <v>111</v>
      </c>
      <c r="C108" t="s">
        <v>101</v>
      </c>
      <c r="D108">
        <f>SUM(D104:D107)</f>
        <v>15434</v>
      </c>
      <c r="K108" s="1"/>
    </row>
    <row r="109" spans="1:12" x14ac:dyDescent="0.25">
      <c r="A109">
        <f>(C104/100)*D104</f>
        <v>12453.196</v>
      </c>
      <c r="C109" s="17" t="s">
        <v>102</v>
      </c>
      <c r="D109">
        <f>(A114/D108)/D108</f>
        <v>5.5564801429551864E-5</v>
      </c>
      <c r="K109" s="1"/>
    </row>
    <row r="110" spans="1:12" x14ac:dyDescent="0.25">
      <c r="A110">
        <f t="shared" ref="A110:A112" si="5">(C105/100)*D105</f>
        <v>360.98040000000003</v>
      </c>
      <c r="C110" s="17" t="s">
        <v>103</v>
      </c>
      <c r="D110">
        <f>(C104/100)/D104</f>
        <v>6.0500453056388094E-5</v>
      </c>
      <c r="K110" s="1"/>
    </row>
    <row r="111" spans="1:12" x14ac:dyDescent="0.25">
      <c r="A111">
        <f t="shared" si="5"/>
        <v>241.00109999999998</v>
      </c>
      <c r="C111" t="s">
        <v>104</v>
      </c>
      <c r="D111">
        <v>17835</v>
      </c>
      <c r="K111" s="1"/>
    </row>
    <row r="112" spans="1:12" x14ac:dyDescent="0.25">
      <c r="A112" s="4">
        <f t="shared" si="5"/>
        <v>180.9984</v>
      </c>
      <c r="K112" s="1"/>
    </row>
    <row r="113" spans="1:12" x14ac:dyDescent="0.25">
      <c r="A113" s="2">
        <f>SUM(A109:A112)</f>
        <v>13236.1759</v>
      </c>
      <c r="K113" s="1"/>
    </row>
    <row r="114" spans="1:12" x14ac:dyDescent="0.25">
      <c r="A114">
        <v>13236</v>
      </c>
      <c r="B114" t="s">
        <v>186</v>
      </c>
      <c r="K114" s="1"/>
    </row>
    <row r="116" spans="1:12" x14ac:dyDescent="0.25">
      <c r="A116" t="s">
        <v>118</v>
      </c>
      <c r="B116" t="s">
        <v>1</v>
      </c>
      <c r="C116" t="s">
        <v>2</v>
      </c>
      <c r="D116" t="s">
        <v>3</v>
      </c>
      <c r="E116" t="s">
        <v>4</v>
      </c>
      <c r="F116" t="s">
        <v>5</v>
      </c>
      <c r="G116" t="s">
        <v>6</v>
      </c>
      <c r="H116" t="s">
        <v>7</v>
      </c>
      <c r="I116" t="s">
        <v>8</v>
      </c>
      <c r="J116" t="s">
        <v>9</v>
      </c>
      <c r="K116" t="s">
        <v>10</v>
      </c>
      <c r="L116" t="s">
        <v>11</v>
      </c>
    </row>
    <row r="117" spans="1:12" x14ac:dyDescent="0.25">
      <c r="A117" t="s">
        <v>275</v>
      </c>
      <c r="B117" t="s">
        <v>60</v>
      </c>
      <c r="C117">
        <v>75.98</v>
      </c>
      <c r="D117">
        <v>12499</v>
      </c>
      <c r="E117">
        <v>2197</v>
      </c>
      <c r="F117">
        <v>805</v>
      </c>
      <c r="G117">
        <v>3734</v>
      </c>
      <c r="H117">
        <v>15757</v>
      </c>
      <c r="I117">
        <v>755923</v>
      </c>
      <c r="J117">
        <v>768061</v>
      </c>
      <c r="K117" s="1">
        <v>0</v>
      </c>
      <c r="L117">
        <v>8700</v>
      </c>
    </row>
    <row r="118" spans="1:12" x14ac:dyDescent="0.25">
      <c r="A118" t="s">
        <v>275</v>
      </c>
      <c r="B118" t="s">
        <v>60</v>
      </c>
      <c r="C118">
        <v>71.22</v>
      </c>
      <c r="D118">
        <v>1480</v>
      </c>
      <c r="E118">
        <v>275</v>
      </c>
      <c r="F118">
        <v>151</v>
      </c>
      <c r="G118">
        <v>1584</v>
      </c>
      <c r="H118">
        <v>3003</v>
      </c>
      <c r="I118">
        <v>753756</v>
      </c>
      <c r="J118">
        <v>755144</v>
      </c>
      <c r="K118" s="1">
        <v>0</v>
      </c>
      <c r="L118">
        <v>722</v>
      </c>
    </row>
    <row r="119" spans="1:12" x14ac:dyDescent="0.25">
      <c r="A119" s="4" t="s">
        <v>275</v>
      </c>
      <c r="B119" s="4" t="s">
        <v>60</v>
      </c>
      <c r="C119" s="4">
        <v>74.8</v>
      </c>
      <c r="D119" s="4">
        <v>381</v>
      </c>
      <c r="E119" s="4">
        <v>66</v>
      </c>
      <c r="F119" s="4">
        <v>30</v>
      </c>
      <c r="G119" s="4">
        <v>800</v>
      </c>
      <c r="H119" s="4">
        <v>1175</v>
      </c>
      <c r="I119" s="4">
        <v>752997</v>
      </c>
      <c r="J119" s="4">
        <v>753352</v>
      </c>
      <c r="K119" s="19">
        <v>1.9999999999999999E-64</v>
      </c>
      <c r="L119" s="4">
        <v>255</v>
      </c>
    </row>
    <row r="120" spans="1:12" x14ac:dyDescent="0.25">
      <c r="A120" t="s">
        <v>111</v>
      </c>
      <c r="C120" t="s">
        <v>101</v>
      </c>
      <c r="D120">
        <f>SUM(D117:D119)</f>
        <v>14360</v>
      </c>
      <c r="K120" s="1"/>
    </row>
    <row r="121" spans="1:12" x14ac:dyDescent="0.25">
      <c r="A121">
        <f>(C117/100)*D117</f>
        <v>9496.7402000000002</v>
      </c>
      <c r="C121" s="17" t="s">
        <v>102</v>
      </c>
      <c r="D121">
        <f>(A125/D120)/D120</f>
        <v>5.2548474949759852E-5</v>
      </c>
      <c r="K121" s="1"/>
    </row>
    <row r="122" spans="1:12" x14ac:dyDescent="0.25">
      <c r="A122">
        <f t="shared" ref="A122:A123" si="6">(C118/100)*D118</f>
        <v>1054.0559999999998</v>
      </c>
      <c r="C122" s="17" t="s">
        <v>103</v>
      </c>
      <c r="D122">
        <f>(C117/100)/D117</f>
        <v>6.0788863109048725E-5</v>
      </c>
      <c r="K122" s="1"/>
    </row>
    <row r="123" spans="1:12" x14ac:dyDescent="0.25">
      <c r="A123" s="4">
        <f t="shared" si="6"/>
        <v>284.988</v>
      </c>
      <c r="C123" t="s">
        <v>104</v>
      </c>
      <c r="D123">
        <v>15823</v>
      </c>
      <c r="K123" s="1"/>
    </row>
    <row r="124" spans="1:12" x14ac:dyDescent="0.25">
      <c r="A124">
        <f>SUM(A121:A123)</f>
        <v>10835.7842</v>
      </c>
      <c r="K124" s="1"/>
    </row>
    <row r="125" spans="1:12" x14ac:dyDescent="0.25">
      <c r="A125">
        <v>10836</v>
      </c>
      <c r="B125" t="s">
        <v>186</v>
      </c>
      <c r="K125" s="1"/>
    </row>
    <row r="127" spans="1:12" x14ac:dyDescent="0.25">
      <c r="A127" t="s">
        <v>119</v>
      </c>
      <c r="B127" t="s">
        <v>1</v>
      </c>
      <c r="C127" t="s">
        <v>2</v>
      </c>
      <c r="D127" t="s">
        <v>3</v>
      </c>
      <c r="E127" t="s">
        <v>4</v>
      </c>
      <c r="F127" t="s">
        <v>5</v>
      </c>
      <c r="G127" t="s">
        <v>6</v>
      </c>
      <c r="H127" t="s">
        <v>7</v>
      </c>
      <c r="I127" t="s">
        <v>8</v>
      </c>
      <c r="J127" t="s">
        <v>9</v>
      </c>
      <c r="K127" t="s">
        <v>10</v>
      </c>
      <c r="L127" t="s">
        <v>11</v>
      </c>
    </row>
    <row r="128" spans="1:12" x14ac:dyDescent="0.25">
      <c r="A128" t="s">
        <v>276</v>
      </c>
      <c r="B128" t="s">
        <v>56</v>
      </c>
      <c r="C128">
        <v>77.77</v>
      </c>
      <c r="D128">
        <v>12620</v>
      </c>
      <c r="E128">
        <v>1902</v>
      </c>
      <c r="F128">
        <v>903</v>
      </c>
      <c r="G128">
        <v>2598</v>
      </c>
      <c r="H128">
        <v>15762</v>
      </c>
      <c r="I128">
        <v>25455988</v>
      </c>
      <c r="J128">
        <v>25443817</v>
      </c>
      <c r="K128">
        <v>0</v>
      </c>
      <c r="L128">
        <v>10053</v>
      </c>
    </row>
    <row r="129" spans="1:12" x14ac:dyDescent="0.25">
      <c r="A129" t="s">
        <v>276</v>
      </c>
      <c r="B129" t="s">
        <v>56</v>
      </c>
      <c r="C129">
        <v>86.2</v>
      </c>
      <c r="D129">
        <v>3956</v>
      </c>
      <c r="E129">
        <v>423</v>
      </c>
      <c r="F129">
        <v>123</v>
      </c>
      <c r="G129">
        <v>15974</v>
      </c>
      <c r="H129">
        <v>19842</v>
      </c>
      <c r="I129">
        <v>25443681</v>
      </c>
      <c r="J129">
        <v>25439762</v>
      </c>
      <c r="K129">
        <v>0</v>
      </c>
      <c r="L129">
        <v>4612</v>
      </c>
    </row>
    <row r="130" spans="1:12" x14ac:dyDescent="0.25">
      <c r="A130" t="s">
        <v>276</v>
      </c>
      <c r="B130" t="s">
        <v>56</v>
      </c>
      <c r="C130">
        <v>66.31</v>
      </c>
      <c r="D130">
        <v>2496</v>
      </c>
      <c r="E130">
        <v>580</v>
      </c>
      <c r="F130">
        <v>261</v>
      </c>
      <c r="G130">
        <v>958</v>
      </c>
      <c r="H130">
        <v>3258</v>
      </c>
      <c r="I130">
        <v>25458512</v>
      </c>
      <c r="J130">
        <v>25456083</v>
      </c>
      <c r="K130">
        <v>0</v>
      </c>
      <c r="L130">
        <v>670</v>
      </c>
    </row>
    <row r="131" spans="1:12" x14ac:dyDescent="0.25">
      <c r="A131" s="4" t="s">
        <v>276</v>
      </c>
      <c r="B131" s="4" t="s">
        <v>56</v>
      </c>
      <c r="C131" s="4">
        <v>71.8</v>
      </c>
      <c r="D131" s="4">
        <v>234</v>
      </c>
      <c r="E131" s="4">
        <v>52</v>
      </c>
      <c r="F131" s="4">
        <v>14</v>
      </c>
      <c r="G131" s="4">
        <v>612</v>
      </c>
      <c r="H131" s="4">
        <v>831</v>
      </c>
      <c r="I131" s="4">
        <v>25458783</v>
      </c>
      <c r="J131" s="4">
        <v>25458550</v>
      </c>
      <c r="K131" s="19">
        <v>5.9999999999999998E-22</v>
      </c>
      <c r="L131" s="4">
        <v>114</v>
      </c>
    </row>
    <row r="132" spans="1:12" x14ac:dyDescent="0.25">
      <c r="A132" t="s">
        <v>111</v>
      </c>
      <c r="C132" t="s">
        <v>101</v>
      </c>
      <c r="D132">
        <f>SUM(D128:D131)</f>
        <v>19306</v>
      </c>
      <c r="K132" s="1"/>
    </row>
    <row r="133" spans="1:12" x14ac:dyDescent="0.25">
      <c r="A133">
        <f>(C128/100)*D128</f>
        <v>9814.5739999999987</v>
      </c>
      <c r="C133" s="17" t="s">
        <v>102</v>
      </c>
      <c r="D133">
        <f>(A138/D132)/D132</f>
        <v>4.0373293489192558E-5</v>
      </c>
      <c r="K133" s="1"/>
    </row>
    <row r="134" spans="1:12" x14ac:dyDescent="0.25">
      <c r="A134">
        <f t="shared" ref="A134:A136" si="7">(C129/100)*D129</f>
        <v>3410.0720000000001</v>
      </c>
      <c r="C134" s="17" t="s">
        <v>103</v>
      </c>
      <c r="D134">
        <f>(C128/100)/D128</f>
        <v>6.1624405705229792E-5</v>
      </c>
      <c r="K134" s="1"/>
    </row>
    <row r="135" spans="1:12" x14ac:dyDescent="0.25">
      <c r="A135">
        <f t="shared" si="7"/>
        <v>1655.0976000000001</v>
      </c>
      <c r="C135" t="s">
        <v>104</v>
      </c>
      <c r="D135">
        <v>19871</v>
      </c>
      <c r="K135" s="1"/>
    </row>
    <row r="136" spans="1:12" x14ac:dyDescent="0.25">
      <c r="A136" s="13">
        <f t="shared" si="7"/>
        <v>168.012</v>
      </c>
      <c r="K136" s="1"/>
    </row>
    <row r="137" spans="1:12" x14ac:dyDescent="0.25">
      <c r="A137" s="14">
        <f>SUM(A133:A136)</f>
        <v>15047.755599999999</v>
      </c>
      <c r="K137" s="1"/>
    </row>
    <row r="138" spans="1:12" x14ac:dyDescent="0.25">
      <c r="A138">
        <v>15048</v>
      </c>
      <c r="B138" t="s">
        <v>186</v>
      </c>
      <c r="K138" s="1"/>
    </row>
    <row r="139" spans="1:12" x14ac:dyDescent="0.25">
      <c r="K139" s="1"/>
    </row>
    <row r="140" spans="1:12" x14ac:dyDescent="0.25">
      <c r="A140" t="s">
        <v>120</v>
      </c>
      <c r="B140" t="s">
        <v>1</v>
      </c>
      <c r="C140" t="s">
        <v>2</v>
      </c>
      <c r="D140" t="s">
        <v>3</v>
      </c>
      <c r="E140" t="s">
        <v>4</v>
      </c>
      <c r="F140" t="s">
        <v>5</v>
      </c>
      <c r="G140" t="s">
        <v>6</v>
      </c>
      <c r="H140" t="s">
        <v>7</v>
      </c>
      <c r="I140" t="s">
        <v>8</v>
      </c>
      <c r="J140" t="s">
        <v>9</v>
      </c>
      <c r="K140" t="s">
        <v>10</v>
      </c>
      <c r="L140" t="s">
        <v>11</v>
      </c>
    </row>
    <row r="141" spans="1:12" x14ac:dyDescent="0.25">
      <c r="A141" t="s">
        <v>277</v>
      </c>
      <c r="B141" t="s">
        <v>63</v>
      </c>
      <c r="C141">
        <v>73.67</v>
      </c>
      <c r="D141">
        <v>11845</v>
      </c>
      <c r="E141">
        <v>2117</v>
      </c>
      <c r="F141">
        <v>1002</v>
      </c>
      <c r="G141">
        <v>1870</v>
      </c>
      <c r="H141">
        <v>13194</v>
      </c>
      <c r="I141">
        <v>944364</v>
      </c>
      <c r="J141">
        <v>933002</v>
      </c>
      <c r="K141">
        <v>0</v>
      </c>
      <c r="L141">
        <v>6949</v>
      </c>
    </row>
    <row r="142" spans="1:12" x14ac:dyDescent="0.25">
      <c r="A142" s="4" t="s">
        <v>277</v>
      </c>
      <c r="B142" s="4" t="s">
        <v>63</v>
      </c>
      <c r="C142" s="4">
        <v>70.040000000000006</v>
      </c>
      <c r="D142" s="4">
        <v>1362</v>
      </c>
      <c r="E142" s="4">
        <v>284</v>
      </c>
      <c r="F142" s="4">
        <v>124</v>
      </c>
      <c r="G142" s="4">
        <v>490</v>
      </c>
      <c r="H142" s="4">
        <v>1806</v>
      </c>
      <c r="I142" s="4">
        <v>945883</v>
      </c>
      <c r="J142" s="4">
        <v>944601</v>
      </c>
      <c r="K142" s="19">
        <v>3.9999999999999998E-162</v>
      </c>
      <c r="L142" s="4">
        <v>580</v>
      </c>
    </row>
    <row r="143" spans="1:12" x14ac:dyDescent="0.25">
      <c r="A143" t="s">
        <v>111</v>
      </c>
      <c r="C143" t="s">
        <v>101</v>
      </c>
      <c r="D143">
        <f>SUM(D141:D142)</f>
        <v>13207</v>
      </c>
    </row>
    <row r="144" spans="1:12" x14ac:dyDescent="0.25">
      <c r="A144">
        <f>(C141/100)*D141</f>
        <v>8726.2114999999994</v>
      </c>
      <c r="C144" s="17" t="s">
        <v>102</v>
      </c>
      <c r="D144">
        <f>(A147/D143)/D143</f>
        <v>5.5496679833731714E-5</v>
      </c>
    </row>
    <row r="145" spans="1:12" x14ac:dyDescent="0.25">
      <c r="A145" s="4">
        <f>(C142/100)*D142</f>
        <v>953.94479999999999</v>
      </c>
      <c r="C145" s="17" t="s">
        <v>103</v>
      </c>
      <c r="D145">
        <f>(C141/100)/D141</f>
        <v>6.2195018995356689E-5</v>
      </c>
    </row>
    <row r="146" spans="1:12" x14ac:dyDescent="0.25">
      <c r="A146">
        <f>SUM(A144:A145)</f>
        <v>9680.1562999999987</v>
      </c>
      <c r="C146" t="s">
        <v>104</v>
      </c>
      <c r="D146">
        <v>14260</v>
      </c>
    </row>
    <row r="147" spans="1:12" x14ac:dyDescent="0.25">
      <c r="A147">
        <v>9680</v>
      </c>
      <c r="B147" t="s">
        <v>186</v>
      </c>
    </row>
    <row r="149" spans="1:12" x14ac:dyDescent="0.25">
      <c r="A149" t="s">
        <v>121</v>
      </c>
      <c r="B149" t="s">
        <v>1</v>
      </c>
      <c r="C149" t="s">
        <v>2</v>
      </c>
      <c r="D149" t="s">
        <v>3</v>
      </c>
      <c r="E149" t="s">
        <v>4</v>
      </c>
      <c r="F149" t="s">
        <v>5</v>
      </c>
      <c r="G149" t="s">
        <v>6</v>
      </c>
      <c r="H149" t="s">
        <v>7</v>
      </c>
      <c r="I149" t="s">
        <v>8</v>
      </c>
      <c r="J149" t="s">
        <v>9</v>
      </c>
      <c r="K149" t="s">
        <v>10</v>
      </c>
      <c r="L149" t="s">
        <v>11</v>
      </c>
    </row>
    <row r="150" spans="1:12" x14ac:dyDescent="0.25">
      <c r="B150" t="s">
        <v>56</v>
      </c>
      <c r="C150">
        <v>75.86</v>
      </c>
      <c r="D150">
        <v>12028</v>
      </c>
      <c r="E150">
        <v>2073</v>
      </c>
      <c r="F150">
        <v>831</v>
      </c>
      <c r="G150">
        <v>1261</v>
      </c>
      <c r="H150">
        <v>12882</v>
      </c>
      <c r="I150">
        <v>20287339</v>
      </c>
      <c r="J150">
        <v>20275737</v>
      </c>
      <c r="K150">
        <v>0</v>
      </c>
      <c r="L150">
        <v>8157</v>
      </c>
    </row>
    <row r="151" spans="1:12" x14ac:dyDescent="0.25">
      <c r="A151" s="4" t="s">
        <v>278</v>
      </c>
      <c r="B151" s="4" t="s">
        <v>56</v>
      </c>
      <c r="C151" s="4">
        <v>83.91</v>
      </c>
      <c r="D151" s="4">
        <v>957</v>
      </c>
      <c r="E151" s="4">
        <v>126</v>
      </c>
      <c r="F151" s="4">
        <v>28</v>
      </c>
      <c r="G151" s="4">
        <v>80</v>
      </c>
      <c r="H151" s="4">
        <v>1024</v>
      </c>
      <c r="I151" s="4">
        <v>20288724</v>
      </c>
      <c r="J151" s="4">
        <v>20287784</v>
      </c>
      <c r="K151" s="4">
        <v>0</v>
      </c>
      <c r="L151" s="4">
        <v>1007</v>
      </c>
    </row>
    <row r="152" spans="1:12" x14ac:dyDescent="0.25">
      <c r="A152" t="s">
        <v>111</v>
      </c>
      <c r="C152" t="s">
        <v>101</v>
      </c>
      <c r="D152">
        <f>SUM(D150:D151)</f>
        <v>12985</v>
      </c>
    </row>
    <row r="153" spans="1:12" x14ac:dyDescent="0.25">
      <c r="A153">
        <f>(C150/100)*D150</f>
        <v>9124.4407999999985</v>
      </c>
      <c r="C153" s="17" t="s">
        <v>102</v>
      </c>
      <c r="D153">
        <f>(A156/D152)/D152</f>
        <v>5.8875432969738344E-5</v>
      </c>
    </row>
    <row r="154" spans="1:12" x14ac:dyDescent="0.25">
      <c r="A154" s="4">
        <f>(C151/100)*D151</f>
        <v>803.01869999999997</v>
      </c>
      <c r="C154" s="17" t="s">
        <v>103</v>
      </c>
      <c r="D154">
        <f>(C150/100)/D150</f>
        <v>6.3069504489524444E-5</v>
      </c>
    </row>
    <row r="155" spans="1:12" x14ac:dyDescent="0.25">
      <c r="A155">
        <f>SUM(A153:A154)</f>
        <v>9927.459499999999</v>
      </c>
      <c r="C155" t="s">
        <v>104</v>
      </c>
      <c r="D155">
        <v>12988</v>
      </c>
    </row>
    <row r="156" spans="1:12" x14ac:dyDescent="0.25">
      <c r="A156">
        <v>9927</v>
      </c>
      <c r="B156" t="s">
        <v>186</v>
      </c>
    </row>
    <row r="158" spans="1:12" x14ac:dyDescent="0.25">
      <c r="A158" t="s">
        <v>122</v>
      </c>
      <c r="B158" t="s">
        <v>1</v>
      </c>
      <c r="C158" t="s">
        <v>2</v>
      </c>
      <c r="D158" t="s">
        <v>3</v>
      </c>
      <c r="E158" t="s">
        <v>4</v>
      </c>
      <c r="F158" t="s">
        <v>5</v>
      </c>
      <c r="G158" t="s">
        <v>6</v>
      </c>
      <c r="H158" t="s">
        <v>7</v>
      </c>
      <c r="I158" t="s">
        <v>8</v>
      </c>
      <c r="J158" t="s">
        <v>9</v>
      </c>
      <c r="K158" t="s">
        <v>10</v>
      </c>
      <c r="L158" t="s">
        <v>11</v>
      </c>
    </row>
    <row r="159" spans="1:12" x14ac:dyDescent="0.25">
      <c r="A159" t="s">
        <v>279</v>
      </c>
      <c r="B159" t="s">
        <v>64</v>
      </c>
      <c r="C159">
        <v>71.89</v>
      </c>
      <c r="D159">
        <v>10935</v>
      </c>
      <c r="E159">
        <v>2140</v>
      </c>
      <c r="F159">
        <v>934</v>
      </c>
      <c r="G159">
        <v>10701</v>
      </c>
      <c r="H159">
        <v>21034</v>
      </c>
      <c r="I159">
        <v>17700740</v>
      </c>
      <c r="J159">
        <v>17690139</v>
      </c>
      <c r="K159">
        <v>0</v>
      </c>
      <c r="L159">
        <v>5559</v>
      </c>
    </row>
    <row r="160" spans="1:12" x14ac:dyDescent="0.25">
      <c r="A160" t="s">
        <v>279</v>
      </c>
      <c r="B160" t="s">
        <v>64</v>
      </c>
      <c r="C160">
        <v>71.55</v>
      </c>
      <c r="D160">
        <v>3294</v>
      </c>
      <c r="E160">
        <v>657</v>
      </c>
      <c r="F160">
        <v>280</v>
      </c>
      <c r="G160">
        <v>21097</v>
      </c>
      <c r="H160">
        <v>24226</v>
      </c>
      <c r="I160">
        <v>17689016</v>
      </c>
      <c r="J160">
        <v>17685839</v>
      </c>
      <c r="K160">
        <v>0</v>
      </c>
      <c r="L160">
        <v>1613</v>
      </c>
    </row>
    <row r="161" spans="1:12" x14ac:dyDescent="0.25">
      <c r="A161" t="s">
        <v>279</v>
      </c>
      <c r="B161" t="s">
        <v>64</v>
      </c>
      <c r="C161">
        <v>74.650000000000006</v>
      </c>
      <c r="D161">
        <v>1712</v>
      </c>
      <c r="E161">
        <v>277</v>
      </c>
      <c r="F161">
        <v>157</v>
      </c>
      <c r="G161">
        <v>5601</v>
      </c>
      <c r="H161">
        <v>7228</v>
      </c>
      <c r="I161">
        <v>17706064</v>
      </c>
      <c r="J161">
        <v>17704426</v>
      </c>
      <c r="K161">
        <v>0</v>
      </c>
      <c r="L161">
        <v>1047</v>
      </c>
    </row>
    <row r="162" spans="1:12" x14ac:dyDescent="0.25">
      <c r="A162" t="s">
        <v>279</v>
      </c>
      <c r="B162" t="s">
        <v>64</v>
      </c>
      <c r="C162">
        <v>67.569999999999993</v>
      </c>
      <c r="D162">
        <v>2559</v>
      </c>
      <c r="E162">
        <v>633</v>
      </c>
      <c r="F162">
        <v>197</v>
      </c>
      <c r="G162">
        <v>8190</v>
      </c>
      <c r="H162">
        <v>10635</v>
      </c>
      <c r="I162">
        <v>17703223</v>
      </c>
      <c r="J162">
        <v>1770749</v>
      </c>
      <c r="K162">
        <v>0</v>
      </c>
      <c r="L162">
        <v>753</v>
      </c>
    </row>
    <row r="163" spans="1:12" x14ac:dyDescent="0.25">
      <c r="A163" t="s">
        <v>279</v>
      </c>
      <c r="B163" t="s">
        <v>64</v>
      </c>
      <c r="C163">
        <v>74</v>
      </c>
      <c r="D163">
        <v>1100</v>
      </c>
      <c r="E163">
        <v>230</v>
      </c>
      <c r="F163">
        <v>56</v>
      </c>
      <c r="G163">
        <v>26352</v>
      </c>
      <c r="H163">
        <v>27420</v>
      </c>
      <c r="I163">
        <v>17683367</v>
      </c>
      <c r="J163">
        <v>17682293</v>
      </c>
      <c r="K163">
        <v>0</v>
      </c>
      <c r="L163">
        <v>677</v>
      </c>
    </row>
    <row r="164" spans="1:12" x14ac:dyDescent="0.25">
      <c r="A164" t="s">
        <v>279</v>
      </c>
      <c r="B164" t="s">
        <v>64</v>
      </c>
      <c r="C164">
        <v>69.03</v>
      </c>
      <c r="D164">
        <v>1411</v>
      </c>
      <c r="E164">
        <v>280</v>
      </c>
      <c r="F164">
        <v>157</v>
      </c>
      <c r="G164">
        <v>2922</v>
      </c>
      <c r="H164">
        <v>4260</v>
      </c>
      <c r="I164">
        <v>17708736</v>
      </c>
      <c r="J164">
        <v>1777411</v>
      </c>
      <c r="K164" s="1">
        <v>4.9999999999999997E-158</v>
      </c>
      <c r="L164">
        <v>567</v>
      </c>
    </row>
    <row r="165" spans="1:12" x14ac:dyDescent="0.25">
      <c r="A165" t="s">
        <v>279</v>
      </c>
      <c r="B165" t="s">
        <v>64</v>
      </c>
      <c r="C165">
        <v>80.97</v>
      </c>
      <c r="D165">
        <v>494</v>
      </c>
      <c r="E165">
        <v>69</v>
      </c>
      <c r="F165">
        <v>25</v>
      </c>
      <c r="G165">
        <v>4582</v>
      </c>
      <c r="H165">
        <v>5068</v>
      </c>
      <c r="I165">
        <v>17706542</v>
      </c>
      <c r="J165">
        <v>17706067</v>
      </c>
      <c r="K165" s="1">
        <v>4.0000000000000002E-128</v>
      </c>
      <c r="L165">
        <v>468</v>
      </c>
    </row>
    <row r="166" spans="1:12" x14ac:dyDescent="0.25">
      <c r="A166" t="s">
        <v>279</v>
      </c>
      <c r="B166" t="s">
        <v>64</v>
      </c>
      <c r="C166">
        <v>76.41</v>
      </c>
      <c r="D166">
        <v>585</v>
      </c>
      <c r="E166">
        <v>90</v>
      </c>
      <c r="F166">
        <v>48</v>
      </c>
      <c r="G166">
        <v>766</v>
      </c>
      <c r="H166">
        <v>1318</v>
      </c>
      <c r="I166">
        <v>17710582</v>
      </c>
      <c r="J166">
        <v>17710014</v>
      </c>
      <c r="K166" s="1">
        <v>2.9999999999999999E-117</v>
      </c>
      <c r="L166">
        <v>432</v>
      </c>
    </row>
    <row r="167" spans="1:12" x14ac:dyDescent="0.25">
      <c r="A167" t="s">
        <v>279</v>
      </c>
      <c r="B167" t="s">
        <v>64</v>
      </c>
      <c r="C167">
        <v>77.209999999999994</v>
      </c>
      <c r="D167">
        <v>531</v>
      </c>
      <c r="E167">
        <v>95</v>
      </c>
      <c r="F167">
        <v>26</v>
      </c>
      <c r="G167">
        <v>27557</v>
      </c>
      <c r="H167">
        <v>28068</v>
      </c>
      <c r="I167">
        <v>17681504</v>
      </c>
      <c r="J167">
        <v>17680981</v>
      </c>
      <c r="K167" s="1">
        <v>1.9999999999999999E-106</v>
      </c>
      <c r="L167">
        <v>396</v>
      </c>
    </row>
    <row r="168" spans="1:12" x14ac:dyDescent="0.25">
      <c r="A168" t="s">
        <v>279</v>
      </c>
      <c r="B168" t="s">
        <v>64</v>
      </c>
      <c r="C168">
        <v>63.96</v>
      </c>
      <c r="D168">
        <v>1379</v>
      </c>
      <c r="E168">
        <v>313</v>
      </c>
      <c r="F168">
        <v>184</v>
      </c>
      <c r="G168">
        <v>24513</v>
      </c>
      <c r="H168">
        <v>25778</v>
      </c>
      <c r="I168">
        <v>17684689</v>
      </c>
      <c r="J168">
        <v>17683382</v>
      </c>
      <c r="K168" s="1">
        <v>1E-51</v>
      </c>
      <c r="L168">
        <v>214</v>
      </c>
    </row>
    <row r="169" spans="1:12" x14ac:dyDescent="0.25">
      <c r="A169" s="4" t="s">
        <v>279</v>
      </c>
      <c r="B169" s="4" t="s">
        <v>64</v>
      </c>
      <c r="C169" s="4">
        <v>67.45</v>
      </c>
      <c r="D169" s="4">
        <v>341</v>
      </c>
      <c r="E169" s="4">
        <v>60</v>
      </c>
      <c r="F169" s="4">
        <v>51</v>
      </c>
      <c r="G169" s="4">
        <v>418</v>
      </c>
      <c r="H169" s="4">
        <v>708</v>
      </c>
      <c r="I169" s="4">
        <v>17711493</v>
      </c>
      <c r="J169" s="4">
        <v>17711154</v>
      </c>
      <c r="K169" s="19">
        <v>4.0000000000000002E-26</v>
      </c>
      <c r="L169" s="4">
        <v>129</v>
      </c>
    </row>
    <row r="170" spans="1:12" x14ac:dyDescent="0.25">
      <c r="A170" t="s">
        <v>111</v>
      </c>
      <c r="C170" t="s">
        <v>101</v>
      </c>
      <c r="D170">
        <f>SUM(D159:D169)</f>
        <v>24341</v>
      </c>
      <c r="K170" s="1"/>
    </row>
    <row r="171" spans="1:12" x14ac:dyDescent="0.25">
      <c r="A171">
        <f>(C159/100)*D159</f>
        <v>7861.1714999999995</v>
      </c>
      <c r="C171" s="17" t="s">
        <v>102</v>
      </c>
      <c r="D171">
        <f>(A183/D170)/D170</f>
        <v>2.9337487183056592E-5</v>
      </c>
      <c r="K171" s="1"/>
    </row>
    <row r="172" spans="1:12" x14ac:dyDescent="0.25">
      <c r="A172">
        <f t="shared" ref="A172:A181" si="8">(C160/100)*D160</f>
        <v>2356.857</v>
      </c>
      <c r="C172" s="17" t="s">
        <v>103</v>
      </c>
      <c r="D172">
        <f>(C159/100)/D159</f>
        <v>6.5743026977594879E-5</v>
      </c>
      <c r="K172" s="1"/>
    </row>
    <row r="173" spans="1:12" x14ac:dyDescent="0.25">
      <c r="A173">
        <f t="shared" si="8"/>
        <v>1278.008</v>
      </c>
      <c r="C173" t="s">
        <v>104</v>
      </c>
      <c r="D173">
        <v>28068</v>
      </c>
      <c r="K173" s="1"/>
    </row>
    <row r="174" spans="1:12" x14ac:dyDescent="0.25">
      <c r="A174">
        <f t="shared" si="8"/>
        <v>1729.1162999999999</v>
      </c>
      <c r="K174" s="1"/>
    </row>
    <row r="175" spans="1:12" x14ac:dyDescent="0.25">
      <c r="A175">
        <f t="shared" si="8"/>
        <v>814</v>
      </c>
      <c r="K175" s="1"/>
    </row>
    <row r="176" spans="1:12" x14ac:dyDescent="0.25">
      <c r="A176">
        <f t="shared" si="8"/>
        <v>974.01330000000007</v>
      </c>
      <c r="K176" s="1"/>
    </row>
    <row r="177" spans="1:12" x14ac:dyDescent="0.25">
      <c r="A177">
        <f t="shared" si="8"/>
        <v>399.99180000000001</v>
      </c>
      <c r="K177" s="1"/>
    </row>
    <row r="178" spans="1:12" x14ac:dyDescent="0.25">
      <c r="A178">
        <f t="shared" si="8"/>
        <v>446.99849999999998</v>
      </c>
      <c r="K178" s="1"/>
    </row>
    <row r="179" spans="1:12" x14ac:dyDescent="0.25">
      <c r="A179">
        <f t="shared" si="8"/>
        <v>409.98509999999993</v>
      </c>
      <c r="K179" s="1"/>
    </row>
    <row r="180" spans="1:12" x14ac:dyDescent="0.25">
      <c r="A180">
        <f t="shared" si="8"/>
        <v>882.00840000000005</v>
      </c>
      <c r="K180" s="1"/>
    </row>
    <row r="181" spans="1:12" x14ac:dyDescent="0.25">
      <c r="A181" s="4">
        <f t="shared" si="8"/>
        <v>230.00450000000001</v>
      </c>
      <c r="K181" s="1"/>
    </row>
    <row r="182" spans="1:12" x14ac:dyDescent="0.25">
      <c r="A182" s="2">
        <f>SUM(A171:A181)</f>
        <v>17382.154399999999</v>
      </c>
      <c r="K182" s="1"/>
    </row>
    <row r="183" spans="1:12" x14ac:dyDescent="0.25">
      <c r="A183">
        <v>17382</v>
      </c>
      <c r="B183" t="s">
        <v>186</v>
      </c>
      <c r="K183" s="1"/>
    </row>
    <row r="184" spans="1:12" x14ac:dyDescent="0.25">
      <c r="K184" s="1"/>
    </row>
    <row r="185" spans="1:12" x14ac:dyDescent="0.25">
      <c r="A185" t="s">
        <v>123</v>
      </c>
      <c r="B185" t="s">
        <v>1</v>
      </c>
      <c r="C185" t="s">
        <v>2</v>
      </c>
      <c r="D185" t="s">
        <v>3</v>
      </c>
      <c r="E185" t="s">
        <v>4</v>
      </c>
      <c r="F185" t="s">
        <v>5</v>
      </c>
      <c r="G185" t="s">
        <v>6</v>
      </c>
      <c r="H185" t="s">
        <v>7</v>
      </c>
      <c r="I185" t="s">
        <v>8</v>
      </c>
      <c r="J185" t="s">
        <v>9</v>
      </c>
      <c r="K185" t="s">
        <v>10</v>
      </c>
      <c r="L185" t="s">
        <v>11</v>
      </c>
    </row>
    <row r="186" spans="1:12" x14ac:dyDescent="0.25">
      <c r="A186" t="s">
        <v>280</v>
      </c>
      <c r="B186" t="s">
        <v>65</v>
      </c>
      <c r="C186">
        <v>71.819999999999993</v>
      </c>
      <c r="D186">
        <v>10842</v>
      </c>
      <c r="E186">
        <v>2152</v>
      </c>
      <c r="F186">
        <v>903</v>
      </c>
      <c r="G186">
        <v>607</v>
      </c>
      <c r="H186">
        <v>11058</v>
      </c>
      <c r="I186">
        <v>8161891</v>
      </c>
      <c r="J186">
        <v>8172219</v>
      </c>
      <c r="K186" s="1">
        <v>0</v>
      </c>
      <c r="L186">
        <v>5642</v>
      </c>
    </row>
    <row r="187" spans="1:12" x14ac:dyDescent="0.25">
      <c r="A187" t="s">
        <v>280</v>
      </c>
      <c r="B187" t="s">
        <v>65</v>
      </c>
      <c r="C187">
        <v>73.069999999999993</v>
      </c>
      <c r="D187">
        <v>2733</v>
      </c>
      <c r="E187">
        <v>541</v>
      </c>
      <c r="F187">
        <v>195</v>
      </c>
      <c r="G187">
        <v>11386</v>
      </c>
      <c r="H187">
        <v>14007</v>
      </c>
      <c r="I187">
        <v>8172343</v>
      </c>
      <c r="J187">
        <v>8174991</v>
      </c>
      <c r="K187" s="1">
        <v>0</v>
      </c>
      <c r="L187">
        <v>1543</v>
      </c>
    </row>
    <row r="188" spans="1:12" x14ac:dyDescent="0.25">
      <c r="A188" t="s">
        <v>280</v>
      </c>
      <c r="B188" t="s">
        <v>65</v>
      </c>
      <c r="C188">
        <v>74.22</v>
      </c>
      <c r="D188">
        <v>2161</v>
      </c>
      <c r="E188">
        <v>410</v>
      </c>
      <c r="F188">
        <v>147</v>
      </c>
      <c r="G188">
        <v>14735</v>
      </c>
      <c r="H188">
        <v>16817</v>
      </c>
      <c r="I188">
        <v>8176086</v>
      </c>
      <c r="J188">
        <v>8178177</v>
      </c>
      <c r="K188" s="1">
        <v>0</v>
      </c>
      <c r="L188">
        <v>1352</v>
      </c>
    </row>
    <row r="189" spans="1:12" x14ac:dyDescent="0.25">
      <c r="A189" t="s">
        <v>280</v>
      </c>
      <c r="B189" t="s">
        <v>65</v>
      </c>
      <c r="C189">
        <v>78.760000000000005</v>
      </c>
      <c r="D189">
        <v>612</v>
      </c>
      <c r="E189">
        <v>107</v>
      </c>
      <c r="F189">
        <v>23</v>
      </c>
      <c r="G189">
        <v>20420</v>
      </c>
      <c r="H189">
        <v>21019</v>
      </c>
      <c r="I189">
        <v>8181839</v>
      </c>
      <c r="J189">
        <v>8182439</v>
      </c>
      <c r="K189" s="1">
        <v>1.0000000000000001E-138</v>
      </c>
      <c r="L189">
        <v>502</v>
      </c>
    </row>
    <row r="190" spans="1:12" x14ac:dyDescent="0.25">
      <c r="A190" t="s">
        <v>280</v>
      </c>
      <c r="B190" t="s">
        <v>65</v>
      </c>
      <c r="C190">
        <v>74.28</v>
      </c>
      <c r="D190">
        <v>486</v>
      </c>
      <c r="E190">
        <v>88</v>
      </c>
      <c r="F190">
        <v>37</v>
      </c>
      <c r="G190">
        <v>17061</v>
      </c>
      <c r="H190">
        <v>17526</v>
      </c>
      <c r="I190">
        <v>8178566</v>
      </c>
      <c r="J190">
        <v>8179034</v>
      </c>
      <c r="K190" s="1">
        <v>9.9999999999999996E-76</v>
      </c>
      <c r="L190">
        <v>293</v>
      </c>
    </row>
    <row r="191" spans="1:12" x14ac:dyDescent="0.25">
      <c r="A191" t="s">
        <v>280</v>
      </c>
      <c r="B191" t="s">
        <v>65</v>
      </c>
      <c r="C191">
        <v>70.55</v>
      </c>
      <c r="D191">
        <v>635</v>
      </c>
      <c r="E191">
        <v>143</v>
      </c>
      <c r="F191">
        <v>44</v>
      </c>
      <c r="G191">
        <v>19536</v>
      </c>
      <c r="H191">
        <v>20131</v>
      </c>
      <c r="I191">
        <v>8180948</v>
      </c>
      <c r="J191">
        <v>8181577</v>
      </c>
      <c r="K191" s="1">
        <v>6.0000000000000003E-73</v>
      </c>
      <c r="L191">
        <v>284</v>
      </c>
    </row>
    <row r="192" spans="1:12" x14ac:dyDescent="0.25">
      <c r="A192" t="s">
        <v>280</v>
      </c>
      <c r="B192" t="s">
        <v>65</v>
      </c>
      <c r="C192">
        <v>74.95</v>
      </c>
      <c r="D192">
        <v>467</v>
      </c>
      <c r="E192">
        <v>74</v>
      </c>
      <c r="F192">
        <v>43</v>
      </c>
      <c r="G192">
        <v>14166</v>
      </c>
      <c r="H192">
        <v>14615</v>
      </c>
      <c r="I192">
        <v>8175647</v>
      </c>
      <c r="J192">
        <v>8176087</v>
      </c>
      <c r="K192" s="1">
        <v>1.9999999999999999E-72</v>
      </c>
      <c r="L192">
        <v>282</v>
      </c>
    </row>
    <row r="193" spans="1:12" x14ac:dyDescent="0.25">
      <c r="A193" t="s">
        <v>280</v>
      </c>
      <c r="B193" t="s">
        <v>65</v>
      </c>
      <c r="C193">
        <v>70.19</v>
      </c>
      <c r="D193">
        <v>681</v>
      </c>
      <c r="E193">
        <v>124</v>
      </c>
      <c r="F193">
        <v>79</v>
      </c>
      <c r="G193">
        <v>17678</v>
      </c>
      <c r="H193">
        <v>18304</v>
      </c>
      <c r="I193">
        <v>8179659</v>
      </c>
      <c r="J193">
        <v>8180314</v>
      </c>
      <c r="K193" s="1">
        <v>7.9999999999999997E-72</v>
      </c>
      <c r="L193">
        <v>280</v>
      </c>
    </row>
    <row r="194" spans="1:12" x14ac:dyDescent="0.25">
      <c r="A194" s="4" t="s">
        <v>280</v>
      </c>
      <c r="B194" s="4" t="s">
        <v>65</v>
      </c>
      <c r="C194" s="4">
        <v>69.69</v>
      </c>
      <c r="D194" s="4">
        <v>584</v>
      </c>
      <c r="E194" s="4">
        <v>125</v>
      </c>
      <c r="F194" s="4">
        <v>52</v>
      </c>
      <c r="G194" s="4">
        <v>15</v>
      </c>
      <c r="H194" s="4">
        <v>567</v>
      </c>
      <c r="I194" s="4">
        <v>8160491</v>
      </c>
      <c r="J194" s="4">
        <v>8161053</v>
      </c>
      <c r="K194" s="19">
        <v>1.0000000000000001E-63</v>
      </c>
      <c r="L194" s="4">
        <v>253</v>
      </c>
    </row>
    <row r="195" spans="1:12" x14ac:dyDescent="0.25">
      <c r="A195" t="s">
        <v>111</v>
      </c>
      <c r="C195" t="s">
        <v>101</v>
      </c>
      <c r="D195">
        <f>SUM(D186:D194)</f>
        <v>19201</v>
      </c>
      <c r="K195" s="1"/>
    </row>
    <row r="196" spans="1:12" x14ac:dyDescent="0.25">
      <c r="A196">
        <f>(C186/100)*D186</f>
        <v>7786.7243999999992</v>
      </c>
      <c r="C196" s="17" t="s">
        <v>102</v>
      </c>
      <c r="D196">
        <f>(A206/D195)/D195</f>
        <v>3.7740209250826174E-5</v>
      </c>
      <c r="K196" s="1"/>
    </row>
    <row r="197" spans="1:12" x14ac:dyDescent="0.25">
      <c r="A197">
        <f t="shared" ref="A197:A204" si="9">(C187/100)*D187</f>
        <v>1997.0030999999997</v>
      </c>
      <c r="C197" s="17" t="s">
        <v>103</v>
      </c>
      <c r="D197">
        <f>(C186/100)/D186</f>
        <v>6.6242390702822356E-5</v>
      </c>
      <c r="K197" s="1"/>
    </row>
    <row r="198" spans="1:12" x14ac:dyDescent="0.25">
      <c r="A198">
        <f t="shared" si="9"/>
        <v>1603.8942</v>
      </c>
      <c r="C198" t="s">
        <v>104</v>
      </c>
      <c r="D198">
        <v>21047</v>
      </c>
      <c r="K198" s="1"/>
    </row>
    <row r="199" spans="1:12" x14ac:dyDescent="0.25">
      <c r="A199">
        <f t="shared" si="9"/>
        <v>482.01120000000003</v>
      </c>
      <c r="K199" s="1"/>
    </row>
    <row r="200" spans="1:12" x14ac:dyDescent="0.25">
      <c r="A200">
        <f t="shared" si="9"/>
        <v>361.00080000000003</v>
      </c>
      <c r="K200" s="1"/>
    </row>
    <row r="201" spans="1:12" x14ac:dyDescent="0.25">
      <c r="A201">
        <f t="shared" si="9"/>
        <v>447.99250000000001</v>
      </c>
      <c r="K201" s="1"/>
    </row>
    <row r="202" spans="1:12" x14ac:dyDescent="0.25">
      <c r="A202">
        <f t="shared" si="9"/>
        <v>350.01650000000001</v>
      </c>
      <c r="K202" s="1"/>
    </row>
    <row r="203" spans="1:12" x14ac:dyDescent="0.25">
      <c r="A203">
        <f t="shared" si="9"/>
        <v>477.9939</v>
      </c>
      <c r="K203" s="1"/>
    </row>
    <row r="204" spans="1:12" x14ac:dyDescent="0.25">
      <c r="A204" s="4">
        <f t="shared" si="9"/>
        <v>406.9896</v>
      </c>
      <c r="K204" s="1"/>
    </row>
    <row r="205" spans="1:12" x14ac:dyDescent="0.25">
      <c r="A205" s="2">
        <f>SUM(A196:A204)</f>
        <v>13913.626200000001</v>
      </c>
      <c r="K205" s="1"/>
    </row>
    <row r="206" spans="1:12" x14ac:dyDescent="0.25">
      <c r="A206">
        <v>13914</v>
      </c>
      <c r="B206" t="s">
        <v>186</v>
      </c>
      <c r="K206" s="1"/>
    </row>
    <row r="207" spans="1:12" x14ac:dyDescent="0.25">
      <c r="K207" s="1"/>
    </row>
    <row r="208" spans="1:12" x14ac:dyDescent="0.25">
      <c r="A208" t="s">
        <v>124</v>
      </c>
      <c r="B208" t="s">
        <v>1</v>
      </c>
      <c r="C208" t="s">
        <v>2</v>
      </c>
      <c r="D208" t="s">
        <v>3</v>
      </c>
      <c r="E208" t="s">
        <v>4</v>
      </c>
      <c r="F208" t="s">
        <v>5</v>
      </c>
      <c r="G208" t="s">
        <v>6</v>
      </c>
      <c r="H208" t="s">
        <v>7</v>
      </c>
      <c r="I208" t="s">
        <v>8</v>
      </c>
      <c r="J208" t="s">
        <v>9</v>
      </c>
      <c r="K208" t="s">
        <v>10</v>
      </c>
      <c r="L208" t="s">
        <v>11</v>
      </c>
    </row>
    <row r="209" spans="1:12" x14ac:dyDescent="0.25">
      <c r="A209" t="s">
        <v>281</v>
      </c>
      <c r="B209" t="s">
        <v>66</v>
      </c>
      <c r="C209">
        <v>76.11</v>
      </c>
      <c r="D209">
        <v>11416</v>
      </c>
      <c r="E209">
        <v>1925</v>
      </c>
      <c r="F209">
        <v>802</v>
      </c>
      <c r="G209">
        <v>5588</v>
      </c>
      <c r="H209">
        <v>16584</v>
      </c>
      <c r="I209">
        <v>11426277</v>
      </c>
      <c r="J209">
        <v>11415245</v>
      </c>
      <c r="K209" s="1">
        <v>0</v>
      </c>
      <c r="L209">
        <v>7988</v>
      </c>
    </row>
    <row r="210" spans="1:12" x14ac:dyDescent="0.25">
      <c r="A210" t="s">
        <v>281</v>
      </c>
      <c r="B210" t="s">
        <v>66</v>
      </c>
      <c r="C210">
        <v>71.11</v>
      </c>
      <c r="D210">
        <v>5497</v>
      </c>
      <c r="E210">
        <v>1133</v>
      </c>
      <c r="F210">
        <v>455</v>
      </c>
      <c r="G210">
        <v>12</v>
      </c>
      <c r="H210">
        <v>5266</v>
      </c>
      <c r="I210">
        <v>11432327</v>
      </c>
      <c r="J210">
        <v>11427044</v>
      </c>
      <c r="K210" s="1">
        <v>0</v>
      </c>
      <c r="L210">
        <v>2623</v>
      </c>
    </row>
    <row r="211" spans="1:12" x14ac:dyDescent="0.25">
      <c r="A211" s="4" t="s">
        <v>281</v>
      </c>
      <c r="B211" s="4" t="s">
        <v>66</v>
      </c>
      <c r="C211" s="20">
        <v>76.37</v>
      </c>
      <c r="D211" s="20">
        <v>783</v>
      </c>
      <c r="E211" s="20">
        <v>145</v>
      </c>
      <c r="F211" s="20">
        <v>40</v>
      </c>
      <c r="G211" s="20">
        <v>16327</v>
      </c>
      <c r="H211" s="20">
        <v>17089</v>
      </c>
      <c r="I211" s="20">
        <v>11414750</v>
      </c>
      <c r="J211" s="20">
        <v>11413988</v>
      </c>
      <c r="K211" s="23">
        <v>2.0000000000000001E-153</v>
      </c>
      <c r="L211" s="20">
        <v>551</v>
      </c>
    </row>
    <row r="212" spans="1:12" x14ac:dyDescent="0.25">
      <c r="A212" t="s">
        <v>111</v>
      </c>
      <c r="C212" s="5" t="s">
        <v>101</v>
      </c>
      <c r="D212" s="5">
        <f>SUM(D209:D211)</f>
        <v>17696</v>
      </c>
      <c r="E212" s="5"/>
      <c r="F212" s="5"/>
      <c r="G212" s="5"/>
      <c r="H212" s="5"/>
      <c r="I212" s="5"/>
      <c r="J212" s="5"/>
      <c r="K212" s="6"/>
      <c r="L212" s="5"/>
    </row>
    <row r="213" spans="1:12" x14ac:dyDescent="0.25">
      <c r="A213">
        <f>(C209/100)*D209</f>
        <v>8688.7175999999999</v>
      </c>
      <c r="C213" s="24" t="s">
        <v>102</v>
      </c>
      <c r="D213" s="5">
        <f>(A217/D212)/D212</f>
        <v>4.2139762891216417E-5</v>
      </c>
      <c r="E213" s="5"/>
      <c r="F213" s="5"/>
      <c r="G213" s="5"/>
      <c r="H213" s="5"/>
      <c r="I213" s="5"/>
      <c r="J213" s="5"/>
      <c r="K213" s="6"/>
      <c r="L213" s="5"/>
    </row>
    <row r="214" spans="1:12" x14ac:dyDescent="0.25">
      <c r="A214">
        <f t="shared" ref="A214:A215" si="10">(C210/100)*D210</f>
        <v>3908.9166999999998</v>
      </c>
      <c r="C214" s="24" t="s">
        <v>103</v>
      </c>
      <c r="D214" s="5">
        <f>(C209/100)/D209</f>
        <v>6.666958654519972E-5</v>
      </c>
      <c r="E214" s="5"/>
      <c r="F214" s="5"/>
      <c r="G214" s="5"/>
      <c r="H214" s="5"/>
      <c r="I214" s="5"/>
      <c r="J214" s="5"/>
      <c r="K214" s="6"/>
      <c r="L214" s="5"/>
    </row>
    <row r="215" spans="1:12" x14ac:dyDescent="0.25">
      <c r="A215" s="4">
        <f t="shared" si="10"/>
        <v>597.97710000000006</v>
      </c>
      <c r="C215" s="5" t="s">
        <v>104</v>
      </c>
      <c r="D215" s="5">
        <v>17283</v>
      </c>
      <c r="E215" s="5"/>
      <c r="F215" s="5"/>
      <c r="G215" s="5"/>
      <c r="H215" s="5"/>
      <c r="I215" s="5"/>
      <c r="J215" s="5"/>
      <c r="K215" s="6"/>
      <c r="L215" s="5"/>
    </row>
    <row r="216" spans="1:12" x14ac:dyDescent="0.25">
      <c r="A216">
        <f>SUM(A213:A215)</f>
        <v>13195.6114</v>
      </c>
      <c r="C216" s="5"/>
      <c r="D216" s="5"/>
      <c r="E216" s="5"/>
      <c r="F216" s="5"/>
      <c r="G216" s="5"/>
      <c r="H216" s="5"/>
      <c r="I216" s="5"/>
      <c r="J216" s="5"/>
      <c r="K216" s="6"/>
      <c r="L216" s="5"/>
    </row>
    <row r="217" spans="1:12" x14ac:dyDescent="0.25">
      <c r="A217">
        <v>13196</v>
      </c>
      <c r="B217" t="s">
        <v>186</v>
      </c>
      <c r="C217" s="5"/>
      <c r="D217" s="5"/>
      <c r="E217" s="5"/>
      <c r="F217" s="5"/>
      <c r="G217" s="5"/>
      <c r="H217" s="5"/>
      <c r="I217" s="5"/>
      <c r="J217" s="5"/>
      <c r="K217" s="6"/>
      <c r="L217" s="5"/>
    </row>
    <row r="218" spans="1:12" x14ac:dyDescent="0.25">
      <c r="C218" s="5"/>
      <c r="D218" s="5"/>
      <c r="E218" s="5"/>
      <c r="F218" s="5"/>
      <c r="G218" s="5"/>
      <c r="H218" s="5"/>
      <c r="I218" s="5"/>
      <c r="J218" s="5"/>
      <c r="K218" s="6"/>
      <c r="L218" s="5"/>
    </row>
    <row r="219" spans="1:12" x14ac:dyDescent="0.25">
      <c r="A219" t="s">
        <v>125</v>
      </c>
      <c r="B219" t="s">
        <v>1</v>
      </c>
      <c r="C219" t="s">
        <v>2</v>
      </c>
      <c r="D219" t="s">
        <v>3</v>
      </c>
      <c r="E219" t="s">
        <v>4</v>
      </c>
      <c r="F219" t="s">
        <v>5</v>
      </c>
      <c r="G219" t="s">
        <v>6</v>
      </c>
      <c r="H219" t="s">
        <v>7</v>
      </c>
      <c r="I219" t="s">
        <v>8</v>
      </c>
      <c r="J219" t="s">
        <v>9</v>
      </c>
      <c r="K219" t="s">
        <v>10</v>
      </c>
      <c r="L219" t="s">
        <v>11</v>
      </c>
    </row>
    <row r="220" spans="1:12" x14ac:dyDescent="0.25">
      <c r="A220" t="s">
        <v>282</v>
      </c>
      <c r="B220" t="s">
        <v>60</v>
      </c>
      <c r="C220">
        <v>73.25</v>
      </c>
      <c r="D220">
        <v>10922</v>
      </c>
      <c r="E220">
        <v>2016</v>
      </c>
      <c r="F220">
        <v>906</v>
      </c>
      <c r="G220">
        <v>2544</v>
      </c>
      <c r="H220">
        <v>13010</v>
      </c>
      <c r="I220">
        <v>786827</v>
      </c>
      <c r="J220">
        <v>797297</v>
      </c>
      <c r="K220">
        <v>0</v>
      </c>
      <c r="L220">
        <v>6235</v>
      </c>
    </row>
    <row r="221" spans="1:12" x14ac:dyDescent="0.25">
      <c r="A221" t="s">
        <v>282</v>
      </c>
      <c r="B221" t="s">
        <v>60</v>
      </c>
      <c r="C221">
        <v>74.81</v>
      </c>
      <c r="D221">
        <v>6601</v>
      </c>
      <c r="E221">
        <v>1146</v>
      </c>
      <c r="F221">
        <v>517</v>
      </c>
      <c r="G221">
        <v>13555</v>
      </c>
      <c r="H221">
        <v>19857</v>
      </c>
      <c r="I221">
        <v>797361</v>
      </c>
      <c r="J221">
        <v>803742</v>
      </c>
      <c r="K221">
        <v>0</v>
      </c>
      <c r="L221">
        <v>4255</v>
      </c>
    </row>
    <row r="222" spans="1:12" x14ac:dyDescent="0.25">
      <c r="A222" t="s">
        <v>282</v>
      </c>
      <c r="B222" t="s">
        <v>60</v>
      </c>
      <c r="C222">
        <v>74.14</v>
      </c>
      <c r="D222">
        <v>5666</v>
      </c>
      <c r="E222">
        <v>1020</v>
      </c>
      <c r="F222">
        <v>445</v>
      </c>
      <c r="G222">
        <v>27112</v>
      </c>
      <c r="H222">
        <v>32578</v>
      </c>
      <c r="I222">
        <v>811228</v>
      </c>
      <c r="J222">
        <v>816647</v>
      </c>
      <c r="K222">
        <v>0</v>
      </c>
      <c r="L222">
        <v>3519</v>
      </c>
    </row>
    <row r="223" spans="1:12" x14ac:dyDescent="0.25">
      <c r="A223" t="s">
        <v>282</v>
      </c>
      <c r="B223" t="s">
        <v>60</v>
      </c>
      <c r="C223">
        <v>79.23</v>
      </c>
      <c r="D223">
        <v>3452</v>
      </c>
      <c r="E223">
        <v>500</v>
      </c>
      <c r="F223">
        <v>217</v>
      </c>
      <c r="G223">
        <v>22365</v>
      </c>
      <c r="H223">
        <v>25704</v>
      </c>
      <c r="I223">
        <v>806427</v>
      </c>
      <c r="J223">
        <v>809773</v>
      </c>
      <c r="K223">
        <v>0</v>
      </c>
      <c r="L223">
        <v>2955</v>
      </c>
    </row>
    <row r="224" spans="1:12" x14ac:dyDescent="0.25">
      <c r="A224" t="s">
        <v>282</v>
      </c>
      <c r="B224" t="s">
        <v>60</v>
      </c>
      <c r="C224">
        <v>77.56</v>
      </c>
      <c r="D224">
        <v>2536</v>
      </c>
      <c r="E224">
        <v>426</v>
      </c>
      <c r="F224">
        <v>143</v>
      </c>
      <c r="G224">
        <v>1</v>
      </c>
      <c r="H224">
        <v>2466</v>
      </c>
      <c r="I224">
        <v>784353</v>
      </c>
      <c r="J224">
        <v>786815</v>
      </c>
      <c r="K224">
        <v>0</v>
      </c>
      <c r="L224">
        <v>1984</v>
      </c>
    </row>
    <row r="225" spans="1:12" x14ac:dyDescent="0.25">
      <c r="A225" s="4" t="s">
        <v>282</v>
      </c>
      <c r="B225" s="4" t="s">
        <v>60</v>
      </c>
      <c r="C225" s="4">
        <v>69.84</v>
      </c>
      <c r="D225" s="4">
        <v>1333</v>
      </c>
      <c r="E225" s="4">
        <v>272</v>
      </c>
      <c r="F225" s="4">
        <v>130</v>
      </c>
      <c r="G225" s="4">
        <v>20699</v>
      </c>
      <c r="H225" s="4">
        <v>21927</v>
      </c>
      <c r="I225" s="4">
        <v>804772</v>
      </c>
      <c r="J225" s="4">
        <v>806078</v>
      </c>
      <c r="K225" s="19">
        <v>6.0000000000000002E-164</v>
      </c>
      <c r="L225" s="4">
        <v>587</v>
      </c>
    </row>
    <row r="226" spans="1:12" x14ac:dyDescent="0.25">
      <c r="A226" t="s">
        <v>111</v>
      </c>
      <c r="C226" t="s">
        <v>101</v>
      </c>
      <c r="D226">
        <f>SUM(D220:D225)</f>
        <v>30510</v>
      </c>
      <c r="K226" s="1"/>
    </row>
    <row r="227" spans="1:12" x14ac:dyDescent="0.25">
      <c r="A227">
        <f>(C220/100)*D220</f>
        <v>8000.3650000000007</v>
      </c>
      <c r="C227" s="17" t="s">
        <v>102</v>
      </c>
      <c r="D227">
        <f>(A234/D226)/D226</f>
        <v>2.4463396809037149E-5</v>
      </c>
      <c r="K227" s="1"/>
    </row>
    <row r="228" spans="1:12" x14ac:dyDescent="0.25">
      <c r="A228">
        <f t="shared" ref="A228:A232" si="11">(C221/100)*D221</f>
        <v>4938.2080999999998</v>
      </c>
      <c r="C228" s="17" t="s">
        <v>103</v>
      </c>
      <c r="D228">
        <f>(C220/100)/D220</f>
        <v>6.7066471342245017E-5</v>
      </c>
      <c r="K228" s="1"/>
    </row>
    <row r="229" spans="1:12" x14ac:dyDescent="0.25">
      <c r="A229">
        <f t="shared" si="11"/>
        <v>4200.7724000000007</v>
      </c>
      <c r="C229" t="s">
        <v>104</v>
      </c>
      <c r="D229">
        <v>32702</v>
      </c>
      <c r="K229" s="1"/>
    </row>
    <row r="230" spans="1:12" x14ac:dyDescent="0.25">
      <c r="A230">
        <f t="shared" si="11"/>
        <v>2735.0196000000001</v>
      </c>
      <c r="K230" s="1"/>
    </row>
    <row r="231" spans="1:12" x14ac:dyDescent="0.25">
      <c r="A231">
        <f t="shared" si="11"/>
        <v>1966.9216000000001</v>
      </c>
      <c r="K231" s="1"/>
    </row>
    <row r="232" spans="1:12" x14ac:dyDescent="0.25">
      <c r="A232" s="4">
        <f t="shared" si="11"/>
        <v>930.96720000000005</v>
      </c>
      <c r="K232" s="1"/>
    </row>
    <row r="233" spans="1:12" x14ac:dyDescent="0.25">
      <c r="A233" s="2">
        <f>SUM(A227:A232)</f>
        <v>22772.253900000003</v>
      </c>
      <c r="K233" s="1"/>
    </row>
    <row r="234" spans="1:12" x14ac:dyDescent="0.25">
      <c r="A234">
        <v>22772</v>
      </c>
      <c r="B234" t="s">
        <v>186</v>
      </c>
      <c r="K234" s="1"/>
    </row>
    <row r="235" spans="1:12" x14ac:dyDescent="0.25">
      <c r="K235" s="1"/>
    </row>
    <row r="236" spans="1:12" x14ac:dyDescent="0.25">
      <c r="A236" t="s">
        <v>126</v>
      </c>
      <c r="B236" t="s">
        <v>1</v>
      </c>
      <c r="C236" t="s">
        <v>2</v>
      </c>
      <c r="D236" t="s">
        <v>3</v>
      </c>
      <c r="E236" t="s">
        <v>4</v>
      </c>
      <c r="F236" t="s">
        <v>5</v>
      </c>
      <c r="G236" t="s">
        <v>6</v>
      </c>
      <c r="H236" t="s">
        <v>7</v>
      </c>
      <c r="I236" t="s">
        <v>8</v>
      </c>
      <c r="J236" t="s">
        <v>9</v>
      </c>
      <c r="K236" t="s">
        <v>10</v>
      </c>
      <c r="L236" t="s">
        <v>11</v>
      </c>
    </row>
    <row r="237" spans="1:12" x14ac:dyDescent="0.25">
      <c r="A237" t="s">
        <v>283</v>
      </c>
      <c r="B237" t="s">
        <v>67</v>
      </c>
      <c r="C237">
        <v>75.27</v>
      </c>
      <c r="D237">
        <v>11194</v>
      </c>
      <c r="E237">
        <v>1918</v>
      </c>
      <c r="F237">
        <v>850</v>
      </c>
      <c r="G237">
        <v>19497</v>
      </c>
      <c r="H237">
        <v>30301</v>
      </c>
      <c r="I237">
        <v>2890262</v>
      </c>
      <c r="J237">
        <v>2879530</v>
      </c>
      <c r="K237">
        <v>0</v>
      </c>
      <c r="L237">
        <v>7523</v>
      </c>
    </row>
    <row r="238" spans="1:12" x14ac:dyDescent="0.25">
      <c r="A238" t="s">
        <v>283</v>
      </c>
      <c r="B238" t="s">
        <v>67</v>
      </c>
      <c r="C238">
        <v>77.209999999999994</v>
      </c>
      <c r="D238">
        <v>4933</v>
      </c>
      <c r="E238">
        <v>771</v>
      </c>
      <c r="F238">
        <v>353</v>
      </c>
      <c r="G238">
        <v>14741</v>
      </c>
      <c r="H238">
        <v>19447</v>
      </c>
      <c r="I238">
        <v>2895318</v>
      </c>
      <c r="J238">
        <v>2890513</v>
      </c>
      <c r="K238">
        <v>0</v>
      </c>
      <c r="L238">
        <v>3800</v>
      </c>
    </row>
    <row r="239" spans="1:12" x14ac:dyDescent="0.25">
      <c r="A239" t="s">
        <v>283</v>
      </c>
      <c r="B239" t="s">
        <v>67</v>
      </c>
      <c r="C239">
        <v>75.84</v>
      </c>
      <c r="D239">
        <v>5253</v>
      </c>
      <c r="E239">
        <v>888</v>
      </c>
      <c r="F239">
        <v>381</v>
      </c>
      <c r="G239">
        <v>7660</v>
      </c>
      <c r="H239">
        <v>12744</v>
      </c>
      <c r="I239">
        <v>2902984</v>
      </c>
      <c r="J239">
        <v>2897945</v>
      </c>
      <c r="K239">
        <v>0</v>
      </c>
      <c r="L239">
        <v>3721</v>
      </c>
    </row>
    <row r="240" spans="1:12" x14ac:dyDescent="0.25">
      <c r="A240" t="s">
        <v>283</v>
      </c>
      <c r="B240" t="s">
        <v>67</v>
      </c>
      <c r="C240">
        <v>78.45</v>
      </c>
      <c r="D240">
        <v>3856</v>
      </c>
      <c r="E240">
        <v>665</v>
      </c>
      <c r="F240">
        <v>166</v>
      </c>
      <c r="G240">
        <v>50</v>
      </c>
      <c r="H240">
        <v>3807</v>
      </c>
      <c r="I240">
        <v>2911275</v>
      </c>
      <c r="J240">
        <v>2907488</v>
      </c>
      <c r="K240">
        <v>0</v>
      </c>
      <c r="L240">
        <v>3131</v>
      </c>
    </row>
    <row r="241" spans="1:12" x14ac:dyDescent="0.25">
      <c r="A241" t="s">
        <v>283</v>
      </c>
      <c r="B241" t="s">
        <v>67</v>
      </c>
      <c r="C241">
        <v>76.489999999999995</v>
      </c>
      <c r="D241">
        <v>2777</v>
      </c>
      <c r="E241">
        <v>516</v>
      </c>
      <c r="F241">
        <v>137</v>
      </c>
      <c r="G241">
        <v>4786</v>
      </c>
      <c r="H241">
        <v>7498</v>
      </c>
      <c r="I241">
        <v>2905911</v>
      </c>
      <c r="J241">
        <v>2903208</v>
      </c>
      <c r="K241">
        <v>0</v>
      </c>
      <c r="L241">
        <v>1994</v>
      </c>
    </row>
    <row r="242" spans="1:12" x14ac:dyDescent="0.25">
      <c r="A242" t="s">
        <v>283</v>
      </c>
      <c r="B242" t="s">
        <v>67</v>
      </c>
      <c r="C242">
        <v>79.02</v>
      </c>
      <c r="D242">
        <v>1025</v>
      </c>
      <c r="E242">
        <v>139</v>
      </c>
      <c r="F242">
        <v>76</v>
      </c>
      <c r="G242">
        <v>31194</v>
      </c>
      <c r="H242">
        <v>32215</v>
      </c>
      <c r="I242">
        <v>2878464</v>
      </c>
      <c r="J242">
        <v>2877513</v>
      </c>
      <c r="K242">
        <v>0</v>
      </c>
      <c r="L242">
        <v>890</v>
      </c>
    </row>
    <row r="243" spans="1:12" x14ac:dyDescent="0.25">
      <c r="A243" s="4" t="s">
        <v>283</v>
      </c>
      <c r="B243" s="4" t="s">
        <v>67</v>
      </c>
      <c r="C243" s="18">
        <v>87.03</v>
      </c>
      <c r="D243" s="18">
        <v>617</v>
      </c>
      <c r="E243" s="18">
        <v>73</v>
      </c>
      <c r="F243" s="18">
        <v>7</v>
      </c>
      <c r="G243" s="18">
        <v>13885</v>
      </c>
      <c r="H243" s="18">
        <v>14496</v>
      </c>
      <c r="I243" s="18">
        <v>2895604</v>
      </c>
      <c r="J243" s="18">
        <v>2895890</v>
      </c>
      <c r="K243" s="18">
        <v>0</v>
      </c>
      <c r="L243" s="18">
        <v>740</v>
      </c>
    </row>
    <row r="244" spans="1:12" x14ac:dyDescent="0.25">
      <c r="A244" t="s">
        <v>111</v>
      </c>
      <c r="C244" t="s">
        <v>101</v>
      </c>
      <c r="D244">
        <f>SUM(D237:D243)</f>
        <v>29655</v>
      </c>
    </row>
    <row r="245" spans="1:12" x14ac:dyDescent="0.25">
      <c r="A245">
        <f>(C237/100)*D237</f>
        <v>8425.7237999999998</v>
      </c>
      <c r="C245" s="17" t="s">
        <v>102</v>
      </c>
      <c r="D245">
        <f>(A253/D244)/D244</f>
        <v>2.5828415526944051E-5</v>
      </c>
    </row>
    <row r="246" spans="1:12" x14ac:dyDescent="0.25">
      <c r="A246">
        <f t="shared" ref="A246:A249" si="12">(C238/100)*D238</f>
        <v>3808.7692999999995</v>
      </c>
      <c r="C246" s="17" t="s">
        <v>103</v>
      </c>
      <c r="D246">
        <f>(C237/100)/D237</f>
        <v>6.7241379310344827E-5</v>
      </c>
    </row>
    <row r="247" spans="1:12" x14ac:dyDescent="0.25">
      <c r="A247">
        <f t="shared" si="12"/>
        <v>3983.8752000000004</v>
      </c>
      <c r="C247" t="s">
        <v>104</v>
      </c>
      <c r="D247">
        <v>32220</v>
      </c>
    </row>
    <row r="248" spans="1:12" x14ac:dyDescent="0.25">
      <c r="A248">
        <f t="shared" si="12"/>
        <v>3025.0319999999997</v>
      </c>
    </row>
    <row r="249" spans="1:12" x14ac:dyDescent="0.25">
      <c r="A249">
        <f t="shared" si="12"/>
        <v>2124.1272999999997</v>
      </c>
    </row>
    <row r="250" spans="1:12" x14ac:dyDescent="0.25">
      <c r="A250">
        <f>(C242/100)*D242</f>
        <v>809.95500000000004</v>
      </c>
    </row>
    <row r="251" spans="1:12" x14ac:dyDescent="0.25">
      <c r="A251" s="4">
        <f>(C243/100)*D243</f>
        <v>536.9751</v>
      </c>
    </row>
    <row r="252" spans="1:12" x14ac:dyDescent="0.25">
      <c r="A252" s="2">
        <f>SUM(A245:A251)</f>
        <v>22714.457700000003</v>
      </c>
    </row>
    <row r="253" spans="1:12" x14ac:dyDescent="0.25">
      <c r="A253">
        <v>22714</v>
      </c>
      <c r="B253" t="s">
        <v>186</v>
      </c>
    </row>
    <row r="255" spans="1:12" x14ac:dyDescent="0.25">
      <c r="A255" t="s">
        <v>127</v>
      </c>
      <c r="B255" t="s">
        <v>1</v>
      </c>
      <c r="C255" t="s">
        <v>2</v>
      </c>
      <c r="D255" t="s">
        <v>3</v>
      </c>
      <c r="E255" t="s">
        <v>4</v>
      </c>
      <c r="F255" t="s">
        <v>5</v>
      </c>
      <c r="G255" t="s">
        <v>6</v>
      </c>
      <c r="H255" t="s">
        <v>7</v>
      </c>
      <c r="I255" t="s">
        <v>8</v>
      </c>
      <c r="J255" t="s">
        <v>9</v>
      </c>
      <c r="K255" t="s">
        <v>10</v>
      </c>
      <c r="L255" t="s">
        <v>11</v>
      </c>
    </row>
    <row r="256" spans="1:12" x14ac:dyDescent="0.25">
      <c r="A256" t="s">
        <v>284</v>
      </c>
      <c r="B256" t="s">
        <v>68</v>
      </c>
      <c r="C256">
        <v>73.86</v>
      </c>
      <c r="D256">
        <v>10842</v>
      </c>
      <c r="E256">
        <v>1957</v>
      </c>
      <c r="F256">
        <v>877</v>
      </c>
      <c r="G256">
        <v>795</v>
      </c>
      <c r="H256">
        <v>11155</v>
      </c>
      <c r="I256">
        <v>3257228</v>
      </c>
      <c r="J256">
        <v>3246783</v>
      </c>
      <c r="K256">
        <v>0</v>
      </c>
      <c r="L256">
        <v>6652</v>
      </c>
    </row>
    <row r="257" spans="1:12" x14ac:dyDescent="0.25">
      <c r="A257" t="s">
        <v>284</v>
      </c>
      <c r="B257" t="s">
        <v>68</v>
      </c>
      <c r="C257">
        <v>72.16</v>
      </c>
      <c r="D257">
        <v>4074</v>
      </c>
      <c r="E257">
        <v>845</v>
      </c>
      <c r="F257">
        <v>289</v>
      </c>
      <c r="G257">
        <v>15713</v>
      </c>
      <c r="H257">
        <v>19591</v>
      </c>
      <c r="I257">
        <v>3242287</v>
      </c>
      <c r="J257">
        <v>3238308</v>
      </c>
      <c r="K257">
        <v>0</v>
      </c>
      <c r="L257">
        <v>2107</v>
      </c>
    </row>
    <row r="258" spans="1:12" x14ac:dyDescent="0.25">
      <c r="A258" t="s">
        <v>284</v>
      </c>
      <c r="B258" t="s">
        <v>68</v>
      </c>
      <c r="C258">
        <v>68.709999999999994</v>
      </c>
      <c r="D258">
        <v>2627</v>
      </c>
      <c r="E258">
        <v>534</v>
      </c>
      <c r="F258">
        <v>288</v>
      </c>
      <c r="G258">
        <v>13068</v>
      </c>
      <c r="H258">
        <v>15579</v>
      </c>
      <c r="I258">
        <v>3244796</v>
      </c>
      <c r="J258">
        <v>3242343</v>
      </c>
      <c r="K258">
        <v>0</v>
      </c>
      <c r="L258">
        <v>985</v>
      </c>
    </row>
    <row r="259" spans="1:12" x14ac:dyDescent="0.25">
      <c r="A259" t="s">
        <v>284</v>
      </c>
      <c r="B259" t="s">
        <v>68</v>
      </c>
      <c r="C259">
        <v>69.41</v>
      </c>
      <c r="D259">
        <v>729</v>
      </c>
      <c r="E259">
        <v>149</v>
      </c>
      <c r="F259">
        <v>74</v>
      </c>
      <c r="G259">
        <v>11807</v>
      </c>
      <c r="H259">
        <v>12482</v>
      </c>
      <c r="I259">
        <v>3246007</v>
      </c>
      <c r="J259">
        <v>3245300</v>
      </c>
      <c r="K259" s="1">
        <v>6E-79</v>
      </c>
      <c r="L259">
        <v>304</v>
      </c>
    </row>
    <row r="260" spans="1:12" x14ac:dyDescent="0.25">
      <c r="A260" s="4" t="s">
        <v>284</v>
      </c>
      <c r="B260" s="4" t="s">
        <v>68</v>
      </c>
      <c r="C260" s="4">
        <v>67.73</v>
      </c>
      <c r="D260" s="4">
        <v>626</v>
      </c>
      <c r="E260" s="4">
        <v>127</v>
      </c>
      <c r="F260" s="4">
        <v>75</v>
      </c>
      <c r="G260" s="4">
        <v>149</v>
      </c>
      <c r="H260" s="4">
        <v>747</v>
      </c>
      <c r="I260" s="4">
        <v>3257921</v>
      </c>
      <c r="J260" s="4">
        <v>3257344</v>
      </c>
      <c r="K260" s="19">
        <v>2.0000000000000001E-53</v>
      </c>
      <c r="L260" s="4">
        <v>219</v>
      </c>
    </row>
    <row r="261" spans="1:12" x14ac:dyDescent="0.25">
      <c r="A261" t="s">
        <v>111</v>
      </c>
      <c r="C261" t="s">
        <v>101</v>
      </c>
      <c r="D261">
        <f>SUM(D256:D260)</f>
        <v>18898</v>
      </c>
      <c r="K261" s="1"/>
    </row>
    <row r="262" spans="1:12" x14ac:dyDescent="0.25">
      <c r="A262">
        <f>(C256/100)*D256</f>
        <v>8007.9012000000002</v>
      </c>
      <c r="C262" s="17" t="s">
        <v>102</v>
      </c>
      <c r="D262">
        <f>(A268/D261)/D261</f>
        <v>3.8313306829996703E-5</v>
      </c>
      <c r="K262" s="1"/>
    </row>
    <row r="263" spans="1:12" x14ac:dyDescent="0.25">
      <c r="A263">
        <f t="shared" ref="A263:A266" si="13">(C257/100)*D257</f>
        <v>2939.7984000000001</v>
      </c>
      <c r="C263" s="17" t="s">
        <v>103</v>
      </c>
      <c r="D263">
        <f>(C256/100)/D256</f>
        <v>6.8123962368566685E-5</v>
      </c>
      <c r="K263" s="1"/>
    </row>
    <row r="264" spans="1:12" x14ac:dyDescent="0.25">
      <c r="A264">
        <f t="shared" si="13"/>
        <v>1805.0116999999998</v>
      </c>
      <c r="C264" t="s">
        <v>104</v>
      </c>
      <c r="D264">
        <v>19841</v>
      </c>
      <c r="K264" s="1"/>
    </row>
    <row r="265" spans="1:12" x14ac:dyDescent="0.25">
      <c r="A265">
        <f t="shared" si="13"/>
        <v>505.99889999999994</v>
      </c>
      <c r="K265" s="1"/>
    </row>
    <row r="266" spans="1:12" x14ac:dyDescent="0.25">
      <c r="A266" s="4">
        <f t="shared" si="13"/>
        <v>423.9898</v>
      </c>
      <c r="K266" s="1"/>
    </row>
    <row r="267" spans="1:12" x14ac:dyDescent="0.25">
      <c r="A267" s="2">
        <f>SUM(A262:A266)</f>
        <v>13682.699999999999</v>
      </c>
      <c r="K267" s="1"/>
    </row>
    <row r="268" spans="1:12" x14ac:dyDescent="0.25">
      <c r="A268">
        <v>13683</v>
      </c>
      <c r="B268" t="s">
        <v>186</v>
      </c>
      <c r="K268" s="1"/>
    </row>
    <row r="270" spans="1:12" x14ac:dyDescent="0.25">
      <c r="A270" s="7" t="s">
        <v>128</v>
      </c>
      <c r="B270" t="s">
        <v>1</v>
      </c>
      <c r="C270" t="s">
        <v>2</v>
      </c>
      <c r="D270" t="s">
        <v>3</v>
      </c>
      <c r="E270" t="s">
        <v>4</v>
      </c>
      <c r="F270" t="s">
        <v>5</v>
      </c>
      <c r="G270" t="s">
        <v>6</v>
      </c>
      <c r="H270" t="s">
        <v>7</v>
      </c>
      <c r="I270" t="s">
        <v>8</v>
      </c>
      <c r="J270" t="s">
        <v>9</v>
      </c>
      <c r="K270" t="s">
        <v>10</v>
      </c>
      <c r="L270" t="s">
        <v>11</v>
      </c>
    </row>
    <row r="271" spans="1:12" x14ac:dyDescent="0.25">
      <c r="A271" s="4" t="s">
        <v>285</v>
      </c>
      <c r="B271" s="4" t="s">
        <v>69</v>
      </c>
      <c r="C271" s="4">
        <v>72.8</v>
      </c>
      <c r="D271" s="4">
        <v>10635</v>
      </c>
      <c r="E271" s="4">
        <v>1942</v>
      </c>
      <c r="F271" s="4">
        <v>951</v>
      </c>
      <c r="G271" s="4">
        <v>125</v>
      </c>
      <c r="H271" s="4">
        <v>10332</v>
      </c>
      <c r="I271" s="4">
        <v>12274483</v>
      </c>
      <c r="J271" s="4">
        <v>10332</v>
      </c>
      <c r="K271" s="4">
        <v>0</v>
      </c>
      <c r="L271" s="4">
        <v>5858</v>
      </c>
    </row>
    <row r="272" spans="1:12" x14ac:dyDescent="0.25">
      <c r="A272" t="s">
        <v>111</v>
      </c>
      <c r="C272" t="s">
        <v>101</v>
      </c>
      <c r="D272">
        <v>10635</v>
      </c>
    </row>
    <row r="273" spans="1:12" x14ac:dyDescent="0.25">
      <c r="A273" s="4">
        <f>(C271/100)*D271</f>
        <v>7742.28</v>
      </c>
      <c r="C273" s="17" t="s">
        <v>102</v>
      </c>
      <c r="D273" t="s">
        <v>191</v>
      </c>
    </row>
    <row r="274" spans="1:12" x14ac:dyDescent="0.25">
      <c r="A274">
        <v>7742</v>
      </c>
      <c r="B274" t="s">
        <v>186</v>
      </c>
      <c r="C274" s="17" t="s">
        <v>103</v>
      </c>
      <c r="D274">
        <f>(C271/100)/D271</f>
        <v>6.8453220498354483E-5</v>
      </c>
    </row>
    <row r="275" spans="1:12" x14ac:dyDescent="0.25">
      <c r="C275" t="s">
        <v>104</v>
      </c>
      <c r="D275">
        <v>10436</v>
      </c>
    </row>
    <row r="277" spans="1:12" x14ac:dyDescent="0.25">
      <c r="A277" t="s">
        <v>129</v>
      </c>
      <c r="B277" t="s">
        <v>1</v>
      </c>
      <c r="C277" t="s">
        <v>2</v>
      </c>
      <c r="D277" t="s">
        <v>3</v>
      </c>
      <c r="E277" t="s">
        <v>4</v>
      </c>
      <c r="F277" t="s">
        <v>5</v>
      </c>
      <c r="G277" t="s">
        <v>6</v>
      </c>
      <c r="H277" t="s">
        <v>7</v>
      </c>
      <c r="I277" t="s">
        <v>8</v>
      </c>
      <c r="J277" t="s">
        <v>9</v>
      </c>
      <c r="K277" t="s">
        <v>10</v>
      </c>
      <c r="L277" t="s">
        <v>11</v>
      </c>
    </row>
    <row r="278" spans="1:12" x14ac:dyDescent="0.25">
      <c r="A278" t="s">
        <v>286</v>
      </c>
      <c r="B278" t="s">
        <v>70</v>
      </c>
      <c r="C278">
        <v>75.040000000000006</v>
      </c>
      <c r="D278">
        <v>10915</v>
      </c>
      <c r="E278">
        <v>1872</v>
      </c>
      <c r="F278">
        <v>852</v>
      </c>
      <c r="G278">
        <v>8204</v>
      </c>
      <c r="H278">
        <v>18687</v>
      </c>
      <c r="I278">
        <v>16160388</v>
      </c>
      <c r="J278">
        <v>16149895</v>
      </c>
      <c r="K278">
        <v>0</v>
      </c>
      <c r="L278">
        <v>7108</v>
      </c>
    </row>
    <row r="279" spans="1:12" x14ac:dyDescent="0.25">
      <c r="A279" t="s">
        <v>286</v>
      </c>
      <c r="B279" t="s">
        <v>70</v>
      </c>
      <c r="C279">
        <v>76.19</v>
      </c>
      <c r="D279">
        <v>3600</v>
      </c>
      <c r="E279">
        <v>645</v>
      </c>
      <c r="F279">
        <v>212</v>
      </c>
      <c r="G279">
        <v>75</v>
      </c>
      <c r="H279">
        <v>3575</v>
      </c>
      <c r="I279">
        <v>16168462</v>
      </c>
      <c r="J279">
        <v>16164976</v>
      </c>
      <c r="K279">
        <v>0</v>
      </c>
      <c r="L279">
        <v>2527</v>
      </c>
    </row>
    <row r="280" spans="1:12" x14ac:dyDescent="0.25">
      <c r="A280" t="s">
        <v>286</v>
      </c>
      <c r="B280" t="s">
        <v>70</v>
      </c>
      <c r="C280">
        <v>77.23</v>
      </c>
      <c r="D280">
        <v>1910</v>
      </c>
      <c r="E280">
        <v>307</v>
      </c>
      <c r="F280">
        <v>128</v>
      </c>
      <c r="G280">
        <v>6072</v>
      </c>
      <c r="H280">
        <v>7936</v>
      </c>
      <c r="I280">
        <v>16162409</v>
      </c>
      <c r="J280">
        <v>16160583</v>
      </c>
      <c r="K280">
        <v>0</v>
      </c>
      <c r="L280">
        <v>1406</v>
      </c>
    </row>
    <row r="281" spans="1:12" x14ac:dyDescent="0.25">
      <c r="A281" t="s">
        <v>286</v>
      </c>
      <c r="B281" t="s">
        <v>70</v>
      </c>
      <c r="C281">
        <v>81.77</v>
      </c>
      <c r="D281">
        <v>883</v>
      </c>
      <c r="E281">
        <v>123</v>
      </c>
      <c r="F281">
        <v>38</v>
      </c>
      <c r="G281">
        <v>4967</v>
      </c>
      <c r="H281">
        <v>5843</v>
      </c>
      <c r="I281">
        <v>16163443</v>
      </c>
      <c r="J281">
        <v>16162593</v>
      </c>
      <c r="K281">
        <v>0</v>
      </c>
      <c r="L281">
        <v>838</v>
      </c>
    </row>
    <row r="282" spans="1:12" x14ac:dyDescent="0.25">
      <c r="A282" t="s">
        <v>286</v>
      </c>
      <c r="B282" t="s">
        <v>70</v>
      </c>
      <c r="C282">
        <v>75.81</v>
      </c>
      <c r="D282">
        <v>1017</v>
      </c>
      <c r="E282">
        <v>162</v>
      </c>
      <c r="F282">
        <v>84</v>
      </c>
      <c r="G282">
        <v>3713</v>
      </c>
      <c r="H282">
        <v>4686</v>
      </c>
      <c r="I282">
        <v>16164847</v>
      </c>
      <c r="J282">
        <v>16163872</v>
      </c>
      <c r="K282">
        <v>0</v>
      </c>
      <c r="L282">
        <v>706</v>
      </c>
    </row>
    <row r="283" spans="1:12" x14ac:dyDescent="0.25">
      <c r="A283" s="4" t="s">
        <v>286</v>
      </c>
      <c r="B283" s="4" t="s">
        <v>70</v>
      </c>
      <c r="C283" s="4">
        <v>70.239999999999995</v>
      </c>
      <c r="D283" s="4">
        <v>578</v>
      </c>
      <c r="E283" s="4">
        <v>126</v>
      </c>
      <c r="F283" s="4">
        <v>46</v>
      </c>
      <c r="G283" s="4">
        <v>18920</v>
      </c>
      <c r="H283" s="4">
        <v>19473</v>
      </c>
      <c r="I283" s="4">
        <v>16149582</v>
      </c>
      <c r="J283" s="4">
        <v>16149027</v>
      </c>
      <c r="K283" s="19">
        <v>1E-61</v>
      </c>
      <c r="L283" s="4">
        <v>246</v>
      </c>
    </row>
    <row r="284" spans="1:12" x14ac:dyDescent="0.25">
      <c r="A284" t="s">
        <v>111</v>
      </c>
      <c r="C284" t="s">
        <v>101</v>
      </c>
      <c r="D284">
        <f>SUM(D278:D283)</f>
        <v>18903</v>
      </c>
    </row>
    <row r="285" spans="1:12" x14ac:dyDescent="0.25">
      <c r="A285">
        <f>(C278/100)*D278</f>
        <v>8190.6160000000009</v>
      </c>
      <c r="C285" s="17" t="s">
        <v>102</v>
      </c>
      <c r="D285">
        <f>(A292/D284)/D284</f>
        <v>4.0042156879791771E-5</v>
      </c>
    </row>
    <row r="286" spans="1:12" x14ac:dyDescent="0.25">
      <c r="A286">
        <f t="shared" ref="A286:A289" si="14">(C279/100)*D279</f>
        <v>2742.84</v>
      </c>
      <c r="C286" s="17" t="s">
        <v>103</v>
      </c>
      <c r="D286">
        <f>(C278/100)/D278</f>
        <v>6.874942739349519E-5</v>
      </c>
    </row>
    <row r="287" spans="1:12" x14ac:dyDescent="0.25">
      <c r="A287">
        <f t="shared" si="14"/>
        <v>1475.0930000000001</v>
      </c>
      <c r="C287" t="s">
        <v>104</v>
      </c>
      <c r="D287">
        <v>19497</v>
      </c>
    </row>
    <row r="288" spans="1:12" x14ac:dyDescent="0.25">
      <c r="A288">
        <f t="shared" si="14"/>
        <v>722.02909999999997</v>
      </c>
    </row>
    <row r="289" spans="1:12" x14ac:dyDescent="0.25">
      <c r="A289">
        <f t="shared" si="14"/>
        <v>770.98770000000002</v>
      </c>
    </row>
    <row r="290" spans="1:12" x14ac:dyDescent="0.25">
      <c r="A290" s="4">
        <f>(C283/100)*D283</f>
        <v>405.98719999999997</v>
      </c>
    </row>
    <row r="291" spans="1:12" x14ac:dyDescent="0.25">
      <c r="A291" s="2">
        <f>SUM(A285:A290)</f>
        <v>14307.553000000002</v>
      </c>
    </row>
    <row r="292" spans="1:12" x14ac:dyDescent="0.25">
      <c r="A292">
        <v>14308</v>
      </c>
      <c r="B292" t="s">
        <v>186</v>
      </c>
    </row>
    <row r="294" spans="1:12" x14ac:dyDescent="0.25">
      <c r="A294" t="s">
        <v>130</v>
      </c>
      <c r="B294" t="s">
        <v>1</v>
      </c>
      <c r="C294" t="s">
        <v>2</v>
      </c>
      <c r="D294" t="s">
        <v>3</v>
      </c>
      <c r="E294" t="s">
        <v>4</v>
      </c>
      <c r="F294" t="s">
        <v>5</v>
      </c>
      <c r="G294" t="s">
        <v>6</v>
      </c>
      <c r="H294" t="s">
        <v>7</v>
      </c>
      <c r="I294" t="s">
        <v>8</v>
      </c>
      <c r="J294" t="s">
        <v>9</v>
      </c>
      <c r="K294" t="s">
        <v>10</v>
      </c>
      <c r="L294" t="s">
        <v>11</v>
      </c>
    </row>
    <row r="295" spans="1:12" x14ac:dyDescent="0.25">
      <c r="A295" t="s">
        <v>287</v>
      </c>
      <c r="B295" t="s">
        <v>71</v>
      </c>
      <c r="C295">
        <v>70.819999999999993</v>
      </c>
      <c r="D295">
        <v>10294</v>
      </c>
      <c r="E295">
        <v>2169</v>
      </c>
      <c r="F295">
        <v>835</v>
      </c>
      <c r="G295">
        <v>8865</v>
      </c>
      <c r="H295">
        <v>18723</v>
      </c>
      <c r="I295">
        <v>34156306</v>
      </c>
      <c r="J295">
        <v>34146413</v>
      </c>
      <c r="K295">
        <v>0</v>
      </c>
      <c r="L295">
        <v>4661</v>
      </c>
    </row>
    <row r="296" spans="1:12" x14ac:dyDescent="0.25">
      <c r="A296" t="s">
        <v>287</v>
      </c>
      <c r="B296" t="s">
        <v>71</v>
      </c>
      <c r="C296">
        <v>73.31</v>
      </c>
      <c r="D296">
        <v>2896</v>
      </c>
      <c r="E296">
        <v>596</v>
      </c>
      <c r="F296">
        <v>177</v>
      </c>
      <c r="G296">
        <v>4576</v>
      </c>
      <c r="H296">
        <v>7365</v>
      </c>
      <c r="I296">
        <v>34160923</v>
      </c>
      <c r="J296">
        <v>34158099</v>
      </c>
      <c r="K296">
        <v>0</v>
      </c>
      <c r="L296">
        <v>1591</v>
      </c>
    </row>
    <row r="297" spans="1:12" x14ac:dyDescent="0.25">
      <c r="A297" t="s">
        <v>287</v>
      </c>
      <c r="B297" t="s">
        <v>71</v>
      </c>
      <c r="C297">
        <v>71.42</v>
      </c>
      <c r="D297">
        <v>1984</v>
      </c>
      <c r="E297">
        <v>431</v>
      </c>
      <c r="F297">
        <v>136</v>
      </c>
      <c r="G297">
        <v>913</v>
      </c>
      <c r="H297">
        <v>2817</v>
      </c>
      <c r="I297">
        <v>34165751</v>
      </c>
      <c r="J297">
        <v>34163825</v>
      </c>
      <c r="K297">
        <v>0</v>
      </c>
      <c r="L297">
        <v>969</v>
      </c>
    </row>
    <row r="298" spans="1:12" x14ac:dyDescent="0.25">
      <c r="A298" t="s">
        <v>287</v>
      </c>
      <c r="B298" t="s">
        <v>71</v>
      </c>
      <c r="C298">
        <v>70.58</v>
      </c>
      <c r="D298">
        <v>1278</v>
      </c>
      <c r="E298">
        <v>277</v>
      </c>
      <c r="F298">
        <v>99</v>
      </c>
      <c r="G298">
        <v>2895</v>
      </c>
      <c r="H298">
        <v>4110</v>
      </c>
      <c r="I298">
        <v>34163434</v>
      </c>
      <c r="J298">
        <v>34162194</v>
      </c>
      <c r="K298" s="1">
        <v>5E-137</v>
      </c>
      <c r="L298">
        <v>497</v>
      </c>
    </row>
    <row r="299" spans="1:12" x14ac:dyDescent="0.25">
      <c r="A299" s="4" t="s">
        <v>287</v>
      </c>
      <c r="B299" s="4" t="s">
        <v>71</v>
      </c>
      <c r="C299" s="4">
        <v>66.31</v>
      </c>
      <c r="D299" s="4">
        <v>849</v>
      </c>
      <c r="E299" s="4">
        <v>206</v>
      </c>
      <c r="F299" s="4">
        <v>80</v>
      </c>
      <c r="G299" s="4">
        <v>7885</v>
      </c>
      <c r="H299" s="4">
        <v>8709</v>
      </c>
      <c r="I299" s="4">
        <v>34157364</v>
      </c>
      <c r="J299" s="4">
        <v>34156572</v>
      </c>
      <c r="K299" s="19">
        <v>6.9999999999999996E-47</v>
      </c>
      <c r="L299" s="4">
        <v>197</v>
      </c>
    </row>
    <row r="300" spans="1:12" x14ac:dyDescent="0.25">
      <c r="A300" t="s">
        <v>111</v>
      </c>
      <c r="C300" t="s">
        <v>101</v>
      </c>
      <c r="D300">
        <f>SUM(D295:D299)</f>
        <v>17301</v>
      </c>
      <c r="K300" s="1"/>
    </row>
    <row r="301" spans="1:12" x14ac:dyDescent="0.25">
      <c r="A301">
        <f>(C295/100)*D295</f>
        <v>7290.2107999999998</v>
      </c>
      <c r="C301" s="17" t="s">
        <v>102</v>
      </c>
      <c r="D301">
        <f>(A307/D300)/D300</f>
        <v>4.1075808533358736E-5</v>
      </c>
      <c r="K301" s="1"/>
    </row>
    <row r="302" spans="1:12" x14ac:dyDescent="0.25">
      <c r="A302">
        <f t="shared" ref="A302:A305" si="15">(C296/100)*D296</f>
        <v>2123.0576000000001</v>
      </c>
      <c r="C302" s="17" t="s">
        <v>103</v>
      </c>
      <c r="D302">
        <f>(C295/100)/D295</f>
        <v>6.8797357684087819E-5</v>
      </c>
      <c r="K302" s="1"/>
    </row>
    <row r="303" spans="1:12" x14ac:dyDescent="0.25">
      <c r="A303">
        <f t="shared" si="15"/>
        <v>1416.9728</v>
      </c>
      <c r="C303" t="s">
        <v>104</v>
      </c>
      <c r="D303">
        <v>19384</v>
      </c>
      <c r="K303" s="1"/>
    </row>
    <row r="304" spans="1:12" x14ac:dyDescent="0.25">
      <c r="A304">
        <f t="shared" si="15"/>
        <v>902.01239999999996</v>
      </c>
      <c r="K304" s="1"/>
    </row>
    <row r="305" spans="1:12" x14ac:dyDescent="0.25">
      <c r="A305" s="4">
        <f t="shared" si="15"/>
        <v>562.97190000000001</v>
      </c>
      <c r="K305" s="1"/>
    </row>
    <row r="306" spans="1:12" x14ac:dyDescent="0.25">
      <c r="A306" s="2">
        <f>SUM(A301:A305)</f>
        <v>12295.2255</v>
      </c>
      <c r="K306" s="1"/>
    </row>
    <row r="307" spans="1:12" x14ac:dyDescent="0.25">
      <c r="A307">
        <v>12295</v>
      </c>
      <c r="B307" t="s">
        <v>186</v>
      </c>
      <c r="K307" s="1"/>
    </row>
    <row r="309" spans="1:12" x14ac:dyDescent="0.25">
      <c r="A309" t="s">
        <v>131</v>
      </c>
      <c r="B309" t="s">
        <v>1</v>
      </c>
      <c r="C309" t="s">
        <v>2</v>
      </c>
      <c r="D309" t="s">
        <v>3</v>
      </c>
      <c r="E309" t="s">
        <v>4</v>
      </c>
      <c r="F309" t="s">
        <v>5</v>
      </c>
      <c r="G309" t="s">
        <v>6</v>
      </c>
      <c r="H309" t="s">
        <v>7</v>
      </c>
      <c r="I309" t="s">
        <v>8</v>
      </c>
      <c r="J309" t="s">
        <v>9</v>
      </c>
      <c r="K309" t="s">
        <v>10</v>
      </c>
      <c r="L309" t="s">
        <v>11</v>
      </c>
    </row>
    <row r="310" spans="1:12" x14ac:dyDescent="0.25">
      <c r="A310" t="s">
        <v>288</v>
      </c>
      <c r="B310" t="s">
        <v>56</v>
      </c>
      <c r="C310">
        <v>74.23</v>
      </c>
      <c r="D310">
        <v>10719</v>
      </c>
      <c r="E310">
        <v>1993</v>
      </c>
      <c r="F310">
        <v>769</v>
      </c>
      <c r="G310">
        <v>1641</v>
      </c>
      <c r="H310">
        <v>11929</v>
      </c>
      <c r="I310">
        <v>34611086</v>
      </c>
      <c r="J310">
        <v>34600707</v>
      </c>
      <c r="K310">
        <v>0</v>
      </c>
      <c r="L310">
        <v>6531</v>
      </c>
    </row>
    <row r="311" spans="1:12" x14ac:dyDescent="0.25">
      <c r="A311" s="4" t="s">
        <v>288</v>
      </c>
      <c r="B311" s="4" t="s">
        <v>56</v>
      </c>
      <c r="C311" s="4">
        <v>71.180000000000007</v>
      </c>
      <c r="D311" s="4">
        <v>1218</v>
      </c>
      <c r="E311" s="4">
        <v>224</v>
      </c>
      <c r="F311" s="4">
        <v>127</v>
      </c>
      <c r="G311" s="4">
        <v>119</v>
      </c>
      <c r="H311" s="4">
        <v>1296</v>
      </c>
      <c r="I311" s="4">
        <v>34612919</v>
      </c>
      <c r="J311" s="4">
        <v>34611789</v>
      </c>
      <c r="K311" s="19">
        <v>5.0000000000000002E-169</v>
      </c>
      <c r="L311" s="4">
        <v>603</v>
      </c>
    </row>
    <row r="312" spans="1:12" x14ac:dyDescent="0.25">
      <c r="A312" t="s">
        <v>111</v>
      </c>
      <c r="C312" t="s">
        <v>101</v>
      </c>
      <c r="D312">
        <f>SUM(D310:D311)</f>
        <v>11937</v>
      </c>
      <c r="K312" s="1"/>
    </row>
    <row r="313" spans="1:12" x14ac:dyDescent="0.25">
      <c r="A313">
        <f>(C310/100)*D310</f>
        <v>7956.7137000000012</v>
      </c>
      <c r="C313" s="17" t="s">
        <v>102</v>
      </c>
      <c r="D313">
        <f>(A316/D312)/D312</f>
        <v>6.1926297053274627E-5</v>
      </c>
      <c r="K313" s="1"/>
    </row>
    <row r="314" spans="1:12" x14ac:dyDescent="0.25">
      <c r="A314" s="4">
        <f>(C311/100)*D311</f>
        <v>866.97240000000011</v>
      </c>
      <c r="C314" s="17" t="s">
        <v>103</v>
      </c>
      <c r="D314">
        <f>(C310/100)/D310</f>
        <v>6.9250862953633738E-5</v>
      </c>
      <c r="K314" s="1"/>
    </row>
    <row r="315" spans="1:12" x14ac:dyDescent="0.25">
      <c r="A315" s="2">
        <f>SUM(A313:A314)</f>
        <v>8823.6861000000008</v>
      </c>
      <c r="C315" t="s">
        <v>104</v>
      </c>
      <c r="D315">
        <v>11944</v>
      </c>
      <c r="K315" s="1"/>
    </row>
    <row r="316" spans="1:12" x14ac:dyDescent="0.25">
      <c r="A316">
        <v>8824</v>
      </c>
      <c r="B316" t="s">
        <v>186</v>
      </c>
      <c r="K316" s="1"/>
    </row>
    <row r="317" spans="1:12" x14ac:dyDescent="0.25">
      <c r="K317" s="1"/>
    </row>
    <row r="318" spans="1:12" x14ac:dyDescent="0.25">
      <c r="A318" t="s">
        <v>132</v>
      </c>
      <c r="B318" t="s">
        <v>1</v>
      </c>
      <c r="C318" t="s">
        <v>2</v>
      </c>
      <c r="D318" t="s">
        <v>3</v>
      </c>
      <c r="E318" t="s">
        <v>4</v>
      </c>
      <c r="F318" t="s">
        <v>5</v>
      </c>
      <c r="G318" t="s">
        <v>6</v>
      </c>
      <c r="H318" t="s">
        <v>7</v>
      </c>
      <c r="I318" t="s">
        <v>8</v>
      </c>
      <c r="J318" t="s">
        <v>9</v>
      </c>
      <c r="K318" t="s">
        <v>10</v>
      </c>
      <c r="L318" t="s">
        <v>11</v>
      </c>
    </row>
    <row r="319" spans="1:12" x14ac:dyDescent="0.25">
      <c r="A319" t="s">
        <v>289</v>
      </c>
      <c r="B319" t="s">
        <v>72</v>
      </c>
      <c r="C319">
        <v>74.48</v>
      </c>
      <c r="D319">
        <v>10379</v>
      </c>
      <c r="E319">
        <v>1948</v>
      </c>
      <c r="F319">
        <v>701</v>
      </c>
      <c r="G319">
        <v>3749</v>
      </c>
      <c r="H319">
        <v>13733</v>
      </c>
      <c r="I319">
        <v>463923</v>
      </c>
      <c r="J319">
        <v>453852</v>
      </c>
      <c r="K319">
        <v>0</v>
      </c>
      <c r="L319">
        <v>6506</v>
      </c>
    </row>
    <row r="320" spans="1:12" x14ac:dyDescent="0.25">
      <c r="A320" s="4" t="s">
        <v>289</v>
      </c>
      <c r="B320" s="4" t="s">
        <v>72</v>
      </c>
      <c r="C320" s="4">
        <v>70.11</v>
      </c>
      <c r="D320" s="4">
        <v>3603</v>
      </c>
      <c r="E320" s="4">
        <v>702</v>
      </c>
      <c r="F320" s="4">
        <v>375</v>
      </c>
      <c r="G320" s="4">
        <v>55</v>
      </c>
      <c r="H320" s="4">
        <v>3478</v>
      </c>
      <c r="I320" s="4">
        <v>467346</v>
      </c>
      <c r="J320" s="4">
        <v>463940</v>
      </c>
      <c r="K320" s="4">
        <v>0</v>
      </c>
      <c r="L320" s="4">
        <v>1620</v>
      </c>
    </row>
    <row r="321" spans="1:12" x14ac:dyDescent="0.25">
      <c r="A321" t="s">
        <v>111</v>
      </c>
      <c r="C321" t="s">
        <v>101</v>
      </c>
      <c r="D321">
        <f>SUM(D319:D320)</f>
        <v>13982</v>
      </c>
    </row>
    <row r="322" spans="1:12" x14ac:dyDescent="0.25">
      <c r="A322">
        <f>(C319/100)*D319</f>
        <v>7730.2791999999999</v>
      </c>
      <c r="C322" s="17" t="s">
        <v>102</v>
      </c>
      <c r="D322">
        <f>(A325/D321)/D321</f>
        <v>5.2461344490549088E-5</v>
      </c>
    </row>
    <row r="323" spans="1:12" x14ac:dyDescent="0.25">
      <c r="A323" s="4">
        <f>(C320/100)*D320</f>
        <v>2526.0632999999998</v>
      </c>
      <c r="C323" s="17" t="s">
        <v>103</v>
      </c>
      <c r="D323">
        <f>(C319/100)/D319</f>
        <v>7.1760285191251573E-5</v>
      </c>
    </row>
    <row r="324" spans="1:12" x14ac:dyDescent="0.25">
      <c r="A324">
        <f>SUM(A322:A323)</f>
        <v>10256.342499999999</v>
      </c>
      <c r="C324" t="s">
        <v>104</v>
      </c>
      <c r="D324">
        <v>13864</v>
      </c>
    </row>
    <row r="325" spans="1:12" x14ac:dyDescent="0.25">
      <c r="A325">
        <v>10256</v>
      </c>
      <c r="B325" t="s">
        <v>186</v>
      </c>
    </row>
    <row r="327" spans="1:12" x14ac:dyDescent="0.25">
      <c r="A327" t="s">
        <v>133</v>
      </c>
      <c r="B327" t="s">
        <v>1</v>
      </c>
      <c r="C327" t="s">
        <v>2</v>
      </c>
      <c r="D327" t="s">
        <v>3</v>
      </c>
      <c r="E327" t="s">
        <v>4</v>
      </c>
      <c r="F327" t="s">
        <v>5</v>
      </c>
      <c r="G327" t="s">
        <v>6</v>
      </c>
      <c r="H327" t="s">
        <v>7</v>
      </c>
      <c r="I327" t="s">
        <v>8</v>
      </c>
      <c r="J327" t="s">
        <v>9</v>
      </c>
      <c r="K327" t="s">
        <v>10</v>
      </c>
      <c r="L327" t="s">
        <v>11</v>
      </c>
    </row>
    <row r="328" spans="1:12" x14ac:dyDescent="0.25">
      <c r="A328" t="s">
        <v>290</v>
      </c>
      <c r="B328" t="s">
        <v>73</v>
      </c>
      <c r="C328">
        <v>74.7</v>
      </c>
      <c r="D328">
        <v>10388</v>
      </c>
      <c r="E328">
        <v>1879</v>
      </c>
      <c r="F328">
        <v>749</v>
      </c>
      <c r="G328">
        <v>8</v>
      </c>
      <c r="H328">
        <v>9961</v>
      </c>
      <c r="I328">
        <v>9493354</v>
      </c>
      <c r="J328">
        <v>9483282</v>
      </c>
      <c r="K328">
        <v>0</v>
      </c>
      <c r="L328">
        <v>6565</v>
      </c>
    </row>
    <row r="329" spans="1:12" x14ac:dyDescent="0.25">
      <c r="A329" s="4" t="s">
        <v>290</v>
      </c>
      <c r="B329" s="4" t="s">
        <v>73</v>
      </c>
      <c r="C329" s="4">
        <v>70.25</v>
      </c>
      <c r="D329" s="4">
        <v>3570</v>
      </c>
      <c r="E329" s="4">
        <v>714</v>
      </c>
      <c r="F329" s="4">
        <v>348</v>
      </c>
      <c r="G329" s="4">
        <v>10732</v>
      </c>
      <c r="H329" s="4">
        <v>14113</v>
      </c>
      <c r="I329" s="4">
        <v>9481627</v>
      </c>
      <c r="J329" s="4">
        <v>9478218</v>
      </c>
      <c r="K329" s="4">
        <v>0</v>
      </c>
      <c r="L329" s="4">
        <v>1590</v>
      </c>
    </row>
    <row r="330" spans="1:12" x14ac:dyDescent="0.25">
      <c r="A330" t="s">
        <v>111</v>
      </c>
      <c r="C330" t="s">
        <v>101</v>
      </c>
      <c r="D330">
        <f>SUM(D328:D329)</f>
        <v>13958</v>
      </c>
    </row>
    <row r="331" spans="1:12" x14ac:dyDescent="0.25">
      <c r="A331">
        <f>(C328/100)*D328</f>
        <v>7759.8360000000002</v>
      </c>
      <c r="C331" s="17" t="s">
        <v>102</v>
      </c>
      <c r="D331">
        <f>(A334/D330)/D330</f>
        <v>5.2703501781212054E-5</v>
      </c>
    </row>
    <row r="332" spans="1:12" x14ac:dyDescent="0.25">
      <c r="A332" s="4">
        <f>(C329/100)*D329</f>
        <v>2507.9250000000002</v>
      </c>
      <c r="C332" s="17" t="s">
        <v>103</v>
      </c>
      <c r="D332">
        <f>(C328/100)/D328</f>
        <v>7.1909896033885251E-5</v>
      </c>
    </row>
    <row r="333" spans="1:12" x14ac:dyDescent="0.25">
      <c r="A333">
        <f>SUM(A331:A332)</f>
        <v>10267.761</v>
      </c>
      <c r="C333" t="s">
        <v>104</v>
      </c>
      <c r="D333">
        <v>14979</v>
      </c>
    </row>
    <row r="334" spans="1:12" x14ac:dyDescent="0.25">
      <c r="A334">
        <v>10268</v>
      </c>
      <c r="B334" t="s">
        <v>186</v>
      </c>
    </row>
    <row r="336" spans="1:12" x14ac:dyDescent="0.25">
      <c r="A336" t="s">
        <v>134</v>
      </c>
      <c r="B336" t="s">
        <v>1</v>
      </c>
      <c r="C336" t="s">
        <v>2</v>
      </c>
      <c r="D336" t="s">
        <v>3</v>
      </c>
      <c r="E336" t="s">
        <v>4</v>
      </c>
      <c r="F336" t="s">
        <v>5</v>
      </c>
      <c r="G336" t="s">
        <v>6</v>
      </c>
      <c r="H336" t="s">
        <v>7</v>
      </c>
      <c r="I336" t="s">
        <v>8</v>
      </c>
      <c r="J336" t="s">
        <v>9</v>
      </c>
      <c r="K336" t="s">
        <v>10</v>
      </c>
      <c r="L336" t="s">
        <v>11</v>
      </c>
    </row>
    <row r="337" spans="1:12" x14ac:dyDescent="0.25">
      <c r="A337" t="s">
        <v>291</v>
      </c>
      <c r="B337" t="s">
        <v>74</v>
      </c>
      <c r="C337">
        <v>70.040000000000006</v>
      </c>
      <c r="D337">
        <v>9697</v>
      </c>
      <c r="E337">
        <v>1981</v>
      </c>
      <c r="F337">
        <v>924</v>
      </c>
      <c r="G337">
        <v>574</v>
      </c>
      <c r="H337">
        <v>9696</v>
      </c>
      <c r="I337">
        <v>10456615</v>
      </c>
      <c r="J337">
        <v>10447269</v>
      </c>
      <c r="K337">
        <v>0</v>
      </c>
      <c r="L337">
        <v>4177</v>
      </c>
    </row>
    <row r="338" spans="1:12" x14ac:dyDescent="0.25">
      <c r="A338" t="s">
        <v>291</v>
      </c>
      <c r="B338" t="s">
        <v>106</v>
      </c>
      <c r="C338">
        <v>73.72</v>
      </c>
      <c r="D338">
        <v>6442</v>
      </c>
      <c r="E338">
        <v>1243</v>
      </c>
      <c r="F338">
        <v>450</v>
      </c>
      <c r="G338">
        <v>9934</v>
      </c>
      <c r="H338">
        <v>16122</v>
      </c>
      <c r="I338">
        <v>10447088</v>
      </c>
      <c r="J338">
        <v>10440844</v>
      </c>
      <c r="K338">
        <v>0</v>
      </c>
      <c r="L338">
        <v>3804</v>
      </c>
    </row>
    <row r="339" spans="1:12" x14ac:dyDescent="0.25">
      <c r="A339" s="4" t="s">
        <v>291</v>
      </c>
      <c r="B339" s="4" t="s">
        <v>107</v>
      </c>
      <c r="C339" s="4">
        <v>85.06</v>
      </c>
      <c r="D339" s="4">
        <v>1212</v>
      </c>
      <c r="E339" s="4">
        <v>162</v>
      </c>
      <c r="F339" s="4">
        <v>19</v>
      </c>
      <c r="G339" s="4">
        <v>16492</v>
      </c>
      <c r="H339" s="4">
        <v>17697</v>
      </c>
      <c r="I339" s="4">
        <v>10440740</v>
      </c>
      <c r="J339" s="4">
        <v>10439542</v>
      </c>
      <c r="K339" s="4">
        <v>0</v>
      </c>
      <c r="L339" s="4">
        <v>1342</v>
      </c>
    </row>
    <row r="340" spans="1:12" x14ac:dyDescent="0.25">
      <c r="A340" s="3" t="s">
        <v>111</v>
      </c>
      <c r="C340" t="s">
        <v>101</v>
      </c>
      <c r="D340">
        <f>SUM(D337:D339)</f>
        <v>17351</v>
      </c>
    </row>
    <row r="341" spans="1:12" x14ac:dyDescent="0.25">
      <c r="A341">
        <f>(C337/100)*D337</f>
        <v>6791.7788</v>
      </c>
      <c r="C341" s="17" t="s">
        <v>102</v>
      </c>
      <c r="D341">
        <f>(A345/D340)/D340</f>
        <v>4.1759506028224847E-5</v>
      </c>
    </row>
    <row r="342" spans="1:12" x14ac:dyDescent="0.25">
      <c r="A342">
        <f t="shared" ref="A342:A343" si="16">(C338/100)*D338</f>
        <v>4749.0423999999994</v>
      </c>
      <c r="C342" s="17" t="s">
        <v>103</v>
      </c>
      <c r="D342">
        <f>(C337/100)/D337</f>
        <v>7.2228524285861606E-5</v>
      </c>
    </row>
    <row r="343" spans="1:12" x14ac:dyDescent="0.25">
      <c r="A343" s="4">
        <f t="shared" si="16"/>
        <v>1030.9272000000001</v>
      </c>
      <c r="C343" t="s">
        <v>104</v>
      </c>
      <c r="D343">
        <v>17697</v>
      </c>
    </row>
    <row r="344" spans="1:12" x14ac:dyDescent="0.25">
      <c r="A344">
        <f>SUM(A341:A343)</f>
        <v>12571.748399999999</v>
      </c>
    </row>
    <row r="345" spans="1:12" x14ac:dyDescent="0.25">
      <c r="A345">
        <v>12572</v>
      </c>
      <c r="B345" t="s">
        <v>186</v>
      </c>
    </row>
    <row r="347" spans="1:12" x14ac:dyDescent="0.25">
      <c r="A347" t="s">
        <v>135</v>
      </c>
      <c r="B347" t="s">
        <v>1</v>
      </c>
      <c r="C347" t="s">
        <v>2</v>
      </c>
      <c r="D347" t="s">
        <v>3</v>
      </c>
      <c r="E347" t="s">
        <v>4</v>
      </c>
      <c r="F347" t="s">
        <v>5</v>
      </c>
      <c r="G347" t="s">
        <v>6</v>
      </c>
      <c r="H347" t="s">
        <v>7</v>
      </c>
      <c r="I347" t="s">
        <v>8</v>
      </c>
      <c r="J347" t="s">
        <v>9</v>
      </c>
      <c r="K347" t="s">
        <v>10</v>
      </c>
      <c r="L347" t="s">
        <v>11</v>
      </c>
    </row>
    <row r="348" spans="1:12" x14ac:dyDescent="0.25">
      <c r="A348" t="s">
        <v>292</v>
      </c>
      <c r="B348" t="s">
        <v>71</v>
      </c>
      <c r="C348">
        <v>76.03</v>
      </c>
      <c r="D348">
        <v>10459</v>
      </c>
      <c r="E348">
        <v>1791</v>
      </c>
      <c r="F348">
        <v>716</v>
      </c>
      <c r="G348">
        <v>14029</v>
      </c>
      <c r="H348">
        <v>24101</v>
      </c>
      <c r="I348">
        <v>9543603</v>
      </c>
      <c r="J348">
        <v>9553731</v>
      </c>
      <c r="K348">
        <v>0</v>
      </c>
      <c r="L348">
        <v>7272</v>
      </c>
    </row>
    <row r="349" spans="1:12" x14ac:dyDescent="0.25">
      <c r="A349" t="s">
        <v>292</v>
      </c>
      <c r="B349" t="s">
        <v>71</v>
      </c>
      <c r="C349">
        <v>78.83</v>
      </c>
      <c r="D349">
        <v>4142</v>
      </c>
      <c r="E349">
        <v>640</v>
      </c>
      <c r="F349">
        <v>237</v>
      </c>
      <c r="G349">
        <v>9067</v>
      </c>
      <c r="H349">
        <v>13064</v>
      </c>
      <c r="I349">
        <v>9538020</v>
      </c>
      <c r="J349">
        <v>9542068</v>
      </c>
      <c r="K349">
        <v>0</v>
      </c>
      <c r="L349">
        <v>3400</v>
      </c>
    </row>
    <row r="350" spans="1:12" x14ac:dyDescent="0.25">
      <c r="A350" t="s">
        <v>292</v>
      </c>
      <c r="B350" t="s">
        <v>71</v>
      </c>
      <c r="C350">
        <v>70.22</v>
      </c>
      <c r="D350">
        <v>5923</v>
      </c>
      <c r="E350">
        <v>1225</v>
      </c>
      <c r="F350">
        <v>539</v>
      </c>
      <c r="G350">
        <v>26242</v>
      </c>
      <c r="H350">
        <v>31899</v>
      </c>
      <c r="I350">
        <v>9555916</v>
      </c>
      <c r="J350">
        <v>9561564</v>
      </c>
      <c r="K350">
        <v>0</v>
      </c>
      <c r="L350">
        <v>2619</v>
      </c>
    </row>
    <row r="351" spans="1:12" x14ac:dyDescent="0.25">
      <c r="A351" t="s">
        <v>292</v>
      </c>
      <c r="B351" t="s">
        <v>71</v>
      </c>
      <c r="C351">
        <v>70.72</v>
      </c>
      <c r="D351">
        <v>4965</v>
      </c>
      <c r="E351">
        <v>989</v>
      </c>
      <c r="F351">
        <v>465</v>
      </c>
      <c r="G351">
        <v>34973</v>
      </c>
      <c r="H351">
        <v>39739</v>
      </c>
      <c r="I351">
        <v>9566104</v>
      </c>
      <c r="J351">
        <v>9570801</v>
      </c>
      <c r="K351">
        <v>0</v>
      </c>
      <c r="L351">
        <v>2264</v>
      </c>
    </row>
    <row r="352" spans="1:12" x14ac:dyDescent="0.25">
      <c r="A352" t="s">
        <v>292</v>
      </c>
      <c r="B352" t="s">
        <v>71</v>
      </c>
      <c r="C352">
        <v>76</v>
      </c>
      <c r="D352">
        <v>2058</v>
      </c>
      <c r="E352">
        <v>357</v>
      </c>
      <c r="F352">
        <v>137</v>
      </c>
      <c r="G352">
        <v>32486</v>
      </c>
      <c r="H352">
        <v>34429</v>
      </c>
      <c r="I352">
        <v>9562989</v>
      </c>
      <c r="J352">
        <v>9565023</v>
      </c>
      <c r="K352">
        <v>0</v>
      </c>
      <c r="L352">
        <v>1451</v>
      </c>
    </row>
    <row r="353" spans="1:12" x14ac:dyDescent="0.25">
      <c r="A353" t="s">
        <v>292</v>
      </c>
      <c r="B353" t="s">
        <v>71</v>
      </c>
      <c r="C353">
        <v>75.709999999999994</v>
      </c>
      <c r="D353">
        <v>1906</v>
      </c>
      <c r="E353">
        <v>331</v>
      </c>
      <c r="F353">
        <v>132</v>
      </c>
      <c r="G353">
        <v>94</v>
      </c>
      <c r="H353">
        <v>1957</v>
      </c>
      <c r="I353">
        <v>9529283</v>
      </c>
      <c r="J353">
        <v>9531098</v>
      </c>
      <c r="K353">
        <v>0</v>
      </c>
      <c r="L353">
        <v>1342</v>
      </c>
    </row>
    <row r="354" spans="1:12" x14ac:dyDescent="0.25">
      <c r="A354" t="s">
        <v>292</v>
      </c>
      <c r="B354" t="s">
        <v>71</v>
      </c>
      <c r="C354">
        <v>74.63</v>
      </c>
      <c r="D354">
        <v>2010</v>
      </c>
      <c r="E354">
        <v>346</v>
      </c>
      <c r="F354">
        <v>164</v>
      </c>
      <c r="G354">
        <v>6919</v>
      </c>
      <c r="H354">
        <v>8858</v>
      </c>
      <c r="I354">
        <v>9536014</v>
      </c>
      <c r="J354">
        <v>9537929</v>
      </c>
      <c r="K354">
        <v>0</v>
      </c>
      <c r="L354">
        <v>1297</v>
      </c>
    </row>
    <row r="355" spans="1:12" x14ac:dyDescent="0.25">
      <c r="A355" t="s">
        <v>292</v>
      </c>
      <c r="B355" t="s">
        <v>71</v>
      </c>
      <c r="C355">
        <v>73.56</v>
      </c>
      <c r="D355">
        <v>1857</v>
      </c>
      <c r="E355">
        <v>342</v>
      </c>
      <c r="F355">
        <v>149</v>
      </c>
      <c r="G355">
        <v>24128</v>
      </c>
      <c r="H355">
        <v>25881</v>
      </c>
      <c r="I355">
        <v>9553838</v>
      </c>
      <c r="J355">
        <v>9555648</v>
      </c>
      <c r="K355">
        <v>0</v>
      </c>
      <c r="L355">
        <v>1103</v>
      </c>
    </row>
    <row r="356" spans="1:12" x14ac:dyDescent="0.25">
      <c r="A356" t="s">
        <v>292</v>
      </c>
      <c r="B356" t="s">
        <v>71</v>
      </c>
      <c r="C356">
        <v>75.959999999999994</v>
      </c>
      <c r="D356">
        <v>1069</v>
      </c>
      <c r="E356">
        <v>179</v>
      </c>
      <c r="F356">
        <v>78</v>
      </c>
      <c r="G356">
        <v>5713</v>
      </c>
      <c r="H356">
        <v>6748</v>
      </c>
      <c r="I356">
        <v>9534559</v>
      </c>
      <c r="J356">
        <v>9535582</v>
      </c>
      <c r="K356">
        <v>0</v>
      </c>
      <c r="L356">
        <v>722</v>
      </c>
    </row>
    <row r="357" spans="1:12" x14ac:dyDescent="0.25">
      <c r="A357" t="s">
        <v>292</v>
      </c>
      <c r="B357" t="s">
        <v>71</v>
      </c>
      <c r="C357">
        <v>68.709999999999994</v>
      </c>
      <c r="D357">
        <v>1553</v>
      </c>
      <c r="E357">
        <v>336</v>
      </c>
      <c r="F357">
        <v>150</v>
      </c>
      <c r="G357">
        <v>2113</v>
      </c>
      <c r="H357">
        <v>3614</v>
      </c>
      <c r="I357">
        <v>9531641</v>
      </c>
      <c r="J357">
        <v>9533094</v>
      </c>
      <c r="K357" s="1">
        <v>9.9999999999999997E-155</v>
      </c>
      <c r="L357">
        <v>556</v>
      </c>
    </row>
    <row r="358" spans="1:12" x14ac:dyDescent="0.25">
      <c r="A358" t="s">
        <v>292</v>
      </c>
      <c r="B358" t="s">
        <v>71</v>
      </c>
      <c r="C358">
        <v>79.5</v>
      </c>
      <c r="D358">
        <v>600</v>
      </c>
      <c r="E358">
        <v>97</v>
      </c>
      <c r="F358">
        <v>26</v>
      </c>
      <c r="G358">
        <v>13387</v>
      </c>
      <c r="H358">
        <v>13981</v>
      </c>
      <c r="I358">
        <v>9542918</v>
      </c>
      <c r="J358">
        <v>9543496</v>
      </c>
      <c r="K358" s="1">
        <v>7.0000000000000001E-133</v>
      </c>
      <c r="L358">
        <v>484</v>
      </c>
    </row>
    <row r="359" spans="1:12" x14ac:dyDescent="0.25">
      <c r="A359" s="4" t="s">
        <v>292</v>
      </c>
      <c r="B359" s="4" t="s">
        <v>71</v>
      </c>
      <c r="C359" s="4">
        <v>67.16</v>
      </c>
      <c r="D359" s="4">
        <v>941</v>
      </c>
      <c r="E359" s="4">
        <v>209</v>
      </c>
      <c r="F359" s="4">
        <v>100</v>
      </c>
      <c r="G359" s="4">
        <v>31547</v>
      </c>
      <c r="H359" s="4">
        <v>32432</v>
      </c>
      <c r="I359" s="4">
        <v>9561972</v>
      </c>
      <c r="J359" s="4">
        <v>9562867</v>
      </c>
      <c r="K359" s="19">
        <v>6.9999999999999999E-76</v>
      </c>
      <c r="L359" s="4">
        <v>295</v>
      </c>
    </row>
    <row r="360" spans="1:12" x14ac:dyDescent="0.25">
      <c r="A360" t="s">
        <v>111</v>
      </c>
      <c r="C360" t="s">
        <v>101</v>
      </c>
      <c r="D360">
        <f>SUM(D348:D359)</f>
        <v>37483</v>
      </c>
      <c r="K360" s="1"/>
    </row>
    <row r="361" spans="1:12" x14ac:dyDescent="0.25">
      <c r="A361">
        <f>(C348/100)*D348</f>
        <v>7951.9776999999995</v>
      </c>
      <c r="C361" s="17" t="s">
        <v>102</v>
      </c>
      <c r="D361">
        <f>(A374/D360)/D360</f>
        <v>1.9750525306214125E-5</v>
      </c>
      <c r="K361" s="1"/>
    </row>
    <row r="362" spans="1:12" x14ac:dyDescent="0.25">
      <c r="A362">
        <f t="shared" ref="A362:A372" si="17">(C349/100)*D349</f>
        <v>3265.1386000000002</v>
      </c>
      <c r="C362" s="17" t="s">
        <v>103</v>
      </c>
      <c r="D362">
        <f>(C348/100)/D348</f>
        <v>7.2693374127545652E-5</v>
      </c>
      <c r="K362" s="1"/>
    </row>
    <row r="363" spans="1:12" x14ac:dyDescent="0.25">
      <c r="A363">
        <f t="shared" si="17"/>
        <v>4159.1305999999995</v>
      </c>
      <c r="C363" t="s">
        <v>104</v>
      </c>
      <c r="D363">
        <v>40123</v>
      </c>
      <c r="K363" s="1"/>
    </row>
    <row r="364" spans="1:12" x14ac:dyDescent="0.25">
      <c r="A364">
        <f t="shared" si="17"/>
        <v>3511.2479999999996</v>
      </c>
      <c r="K364" s="1"/>
    </row>
    <row r="365" spans="1:12" x14ac:dyDescent="0.25">
      <c r="A365">
        <f t="shared" si="17"/>
        <v>1564.08</v>
      </c>
      <c r="K365" s="1"/>
    </row>
    <row r="366" spans="1:12" x14ac:dyDescent="0.25">
      <c r="A366">
        <f t="shared" si="17"/>
        <v>1443.0325999999998</v>
      </c>
      <c r="K366" s="1"/>
    </row>
    <row r="367" spans="1:12" x14ac:dyDescent="0.25">
      <c r="A367">
        <f t="shared" si="17"/>
        <v>1500.0629999999999</v>
      </c>
      <c r="K367" s="1"/>
    </row>
    <row r="368" spans="1:12" x14ac:dyDescent="0.25">
      <c r="A368">
        <f t="shared" si="17"/>
        <v>1366.0092</v>
      </c>
      <c r="K368" s="1"/>
    </row>
    <row r="369" spans="1:12" x14ac:dyDescent="0.25">
      <c r="A369">
        <f t="shared" si="17"/>
        <v>812.01239999999996</v>
      </c>
      <c r="K369" s="1"/>
    </row>
    <row r="370" spans="1:12" x14ac:dyDescent="0.25">
      <c r="A370">
        <f t="shared" si="17"/>
        <v>1067.0663</v>
      </c>
      <c r="K370" s="1"/>
    </row>
    <row r="371" spans="1:12" x14ac:dyDescent="0.25">
      <c r="A371">
        <f t="shared" si="17"/>
        <v>477</v>
      </c>
      <c r="K371" s="1"/>
    </row>
    <row r="372" spans="1:12" x14ac:dyDescent="0.25">
      <c r="A372" s="4">
        <f t="shared" si="17"/>
        <v>631.97559999999999</v>
      </c>
      <c r="K372" s="1"/>
    </row>
    <row r="373" spans="1:12" x14ac:dyDescent="0.25">
      <c r="A373" s="2">
        <f>SUM(A361:A372)</f>
        <v>27748.733999999997</v>
      </c>
      <c r="K373" s="1"/>
    </row>
    <row r="374" spans="1:12" x14ac:dyDescent="0.25">
      <c r="A374">
        <v>27749</v>
      </c>
      <c r="B374" t="s">
        <v>186</v>
      </c>
      <c r="K374" s="1"/>
    </row>
    <row r="375" spans="1:12" x14ac:dyDescent="0.25">
      <c r="K375" s="1"/>
    </row>
    <row r="376" spans="1:12" x14ac:dyDescent="0.25">
      <c r="A376" t="s">
        <v>136</v>
      </c>
      <c r="B376" t="s">
        <v>1</v>
      </c>
      <c r="C376" t="s">
        <v>2</v>
      </c>
      <c r="D376" t="s">
        <v>3</v>
      </c>
      <c r="E376" t="s">
        <v>4</v>
      </c>
      <c r="F376" t="s">
        <v>5</v>
      </c>
      <c r="G376" t="s">
        <v>6</v>
      </c>
      <c r="H376" t="s">
        <v>7</v>
      </c>
      <c r="I376" t="s">
        <v>8</v>
      </c>
      <c r="J376" t="s">
        <v>9</v>
      </c>
      <c r="K376" t="s">
        <v>10</v>
      </c>
      <c r="L376" t="s">
        <v>11</v>
      </c>
    </row>
    <row r="377" spans="1:12" x14ac:dyDescent="0.25">
      <c r="A377" t="s">
        <v>293</v>
      </c>
      <c r="B377" t="s">
        <v>75</v>
      </c>
      <c r="C377">
        <v>78</v>
      </c>
      <c r="D377">
        <v>10681</v>
      </c>
      <c r="E377">
        <v>1624</v>
      </c>
      <c r="F377">
        <v>726</v>
      </c>
      <c r="G377">
        <v>2312</v>
      </c>
      <c r="H377">
        <v>12532</v>
      </c>
      <c r="I377">
        <v>4769046</v>
      </c>
      <c r="J377">
        <v>4758632</v>
      </c>
      <c r="K377">
        <v>0</v>
      </c>
      <c r="L377">
        <v>8379</v>
      </c>
    </row>
    <row r="378" spans="1:12" x14ac:dyDescent="0.25">
      <c r="A378" t="s">
        <v>293</v>
      </c>
      <c r="B378" t="s">
        <v>75</v>
      </c>
      <c r="C378">
        <v>80.760000000000005</v>
      </c>
      <c r="D378">
        <v>1502</v>
      </c>
      <c r="E378">
        <v>183</v>
      </c>
      <c r="F378">
        <v>106</v>
      </c>
      <c r="G378">
        <v>168</v>
      </c>
      <c r="H378">
        <v>1633</v>
      </c>
      <c r="I378">
        <v>4771294</v>
      </c>
      <c r="J378">
        <v>4769863</v>
      </c>
      <c r="K378">
        <v>0</v>
      </c>
      <c r="L378">
        <v>1330</v>
      </c>
    </row>
    <row r="379" spans="1:12" x14ac:dyDescent="0.25">
      <c r="A379" t="s">
        <v>293</v>
      </c>
      <c r="B379" t="s">
        <v>75</v>
      </c>
      <c r="C379" s="7">
        <v>68.349999999999994</v>
      </c>
      <c r="D379" s="7">
        <v>1071</v>
      </c>
      <c r="E379" s="7">
        <v>228</v>
      </c>
      <c r="F379" s="7">
        <v>111</v>
      </c>
      <c r="G379" s="7">
        <v>12587</v>
      </c>
      <c r="H379" s="7">
        <v>13612</v>
      </c>
      <c r="I379" s="7">
        <v>4757656</v>
      </c>
      <c r="J379" s="7">
        <v>4756652</v>
      </c>
      <c r="K379" s="8">
        <v>3.9999999999999999E-105</v>
      </c>
      <c r="L379" s="7">
        <v>390</v>
      </c>
    </row>
    <row r="380" spans="1:12" x14ac:dyDescent="0.25">
      <c r="A380" t="s">
        <v>293</v>
      </c>
      <c r="B380" t="s">
        <v>75</v>
      </c>
      <c r="C380" s="7">
        <v>75.44</v>
      </c>
      <c r="D380" s="7">
        <v>342</v>
      </c>
      <c r="E380" s="7">
        <v>69</v>
      </c>
      <c r="F380" s="7">
        <v>15</v>
      </c>
      <c r="G380" s="7">
        <v>13817</v>
      </c>
      <c r="H380" s="7">
        <v>14152</v>
      </c>
      <c r="I380" s="7">
        <v>4756109</v>
      </c>
      <c r="J380" s="7">
        <v>4755777</v>
      </c>
      <c r="K380" s="8">
        <v>2.0000000000000001E-59</v>
      </c>
      <c r="L380" s="7">
        <v>239</v>
      </c>
    </row>
    <row r="381" spans="1:12" x14ac:dyDescent="0.25">
      <c r="A381" s="4" t="s">
        <v>293</v>
      </c>
      <c r="B381" s="4" t="s">
        <v>75</v>
      </c>
      <c r="C381" s="4">
        <v>72.14</v>
      </c>
      <c r="D381" s="4">
        <v>280</v>
      </c>
      <c r="E381" s="4">
        <v>62</v>
      </c>
      <c r="F381" s="4">
        <v>16</v>
      </c>
      <c r="G381" s="4">
        <v>14290</v>
      </c>
      <c r="H381" s="4">
        <v>14559</v>
      </c>
      <c r="I381" s="4">
        <v>4754487</v>
      </c>
      <c r="J381" s="4">
        <v>4754214</v>
      </c>
      <c r="K381" s="19">
        <v>9.9999999999999997E-29</v>
      </c>
      <c r="L381" s="4">
        <v>136</v>
      </c>
    </row>
    <row r="382" spans="1:12" x14ac:dyDescent="0.25">
      <c r="A382" t="s">
        <v>111</v>
      </c>
      <c r="C382" t="s">
        <v>101</v>
      </c>
      <c r="D382">
        <f>SUM(D377:D381)</f>
        <v>13876</v>
      </c>
    </row>
    <row r="383" spans="1:12" x14ac:dyDescent="0.25">
      <c r="A383">
        <f>(C377/100)*D377</f>
        <v>8331.18</v>
      </c>
      <c r="C383" s="17" t="s">
        <v>102</v>
      </c>
      <c r="D383">
        <f>(A389/D382)/D382</f>
        <v>5.5758864433747128E-5</v>
      </c>
    </row>
    <row r="384" spans="1:12" x14ac:dyDescent="0.25">
      <c r="A384">
        <f t="shared" ref="A384:A387" si="18">(C378/100)*D378</f>
        <v>1213.0152</v>
      </c>
      <c r="C384" s="17" t="s">
        <v>103</v>
      </c>
      <c r="D384">
        <f>(C377/100)/D377</f>
        <v>7.3026870143245016E-5</v>
      </c>
    </row>
    <row r="385" spans="1:12" x14ac:dyDescent="0.25">
      <c r="A385">
        <f t="shared" si="18"/>
        <v>732.02850000000001</v>
      </c>
      <c r="C385" t="s">
        <v>104</v>
      </c>
      <c r="D385">
        <v>14560</v>
      </c>
    </row>
    <row r="386" spans="1:12" x14ac:dyDescent="0.25">
      <c r="A386">
        <f t="shared" si="18"/>
        <v>258.00479999999999</v>
      </c>
    </row>
    <row r="387" spans="1:12" x14ac:dyDescent="0.25">
      <c r="A387" s="4">
        <f t="shared" si="18"/>
        <v>201.99200000000002</v>
      </c>
    </row>
    <row r="388" spans="1:12" x14ac:dyDescent="0.25">
      <c r="A388" s="2">
        <f>SUM(A383:A387)</f>
        <v>10736.220500000001</v>
      </c>
    </row>
    <row r="389" spans="1:12" x14ac:dyDescent="0.25">
      <c r="A389" s="2">
        <v>10736</v>
      </c>
      <c r="B389" t="s">
        <v>186</v>
      </c>
    </row>
    <row r="391" spans="1:12" x14ac:dyDescent="0.25">
      <c r="A391" t="s">
        <v>137</v>
      </c>
      <c r="B391" t="s">
        <v>1</v>
      </c>
      <c r="C391" t="s">
        <v>2</v>
      </c>
      <c r="D391" t="s">
        <v>3</v>
      </c>
      <c r="E391" t="s">
        <v>4</v>
      </c>
      <c r="F391" t="s">
        <v>5</v>
      </c>
      <c r="G391" t="s">
        <v>6</v>
      </c>
      <c r="H391" t="s">
        <v>7</v>
      </c>
      <c r="I391" t="s">
        <v>8</v>
      </c>
      <c r="J391" t="s">
        <v>9</v>
      </c>
      <c r="K391" t="s">
        <v>10</v>
      </c>
      <c r="L391" t="s">
        <v>11</v>
      </c>
    </row>
    <row r="392" spans="1:12" x14ac:dyDescent="0.25">
      <c r="A392" t="s">
        <v>294</v>
      </c>
      <c r="B392" t="s">
        <v>71</v>
      </c>
      <c r="C392">
        <v>73.069999999999993</v>
      </c>
      <c r="D392">
        <v>9985</v>
      </c>
      <c r="E392">
        <v>1888</v>
      </c>
      <c r="F392">
        <v>801</v>
      </c>
      <c r="G392">
        <v>8293</v>
      </c>
      <c r="H392">
        <v>17847</v>
      </c>
      <c r="I392">
        <v>40345566</v>
      </c>
      <c r="J392">
        <v>40335953</v>
      </c>
      <c r="K392">
        <v>0</v>
      </c>
      <c r="L392">
        <v>5488</v>
      </c>
    </row>
    <row r="393" spans="1:12" x14ac:dyDescent="0.25">
      <c r="A393" t="s">
        <v>294</v>
      </c>
      <c r="B393" t="s">
        <v>71</v>
      </c>
      <c r="C393">
        <v>73.98</v>
      </c>
      <c r="D393">
        <v>953</v>
      </c>
      <c r="E393">
        <v>184</v>
      </c>
      <c r="F393">
        <v>64</v>
      </c>
      <c r="G393">
        <v>4360</v>
      </c>
      <c r="H393">
        <v>5629</v>
      </c>
      <c r="I393">
        <v>40350165</v>
      </c>
      <c r="J393">
        <v>40348912</v>
      </c>
      <c r="K393">
        <v>0</v>
      </c>
      <c r="L393">
        <v>755</v>
      </c>
    </row>
    <row r="394" spans="1:12" x14ac:dyDescent="0.25">
      <c r="A394" t="s">
        <v>294</v>
      </c>
      <c r="B394" t="s">
        <v>71</v>
      </c>
      <c r="C394">
        <v>70.150000000000006</v>
      </c>
      <c r="D394">
        <v>1551</v>
      </c>
      <c r="E394">
        <v>329</v>
      </c>
      <c r="F394">
        <v>134</v>
      </c>
      <c r="G394">
        <v>1089</v>
      </c>
      <c r="H394">
        <v>2590</v>
      </c>
      <c r="I394">
        <v>40353536</v>
      </c>
      <c r="J394">
        <v>40352071</v>
      </c>
      <c r="K394" s="1">
        <v>3E-171</v>
      </c>
      <c r="L394">
        <v>610</v>
      </c>
    </row>
    <row r="395" spans="1:12" x14ac:dyDescent="0.25">
      <c r="A395" t="s">
        <v>294</v>
      </c>
      <c r="B395" t="s">
        <v>71</v>
      </c>
      <c r="C395">
        <v>73.31</v>
      </c>
      <c r="D395">
        <v>708</v>
      </c>
      <c r="E395">
        <v>133</v>
      </c>
      <c r="F395">
        <v>56</v>
      </c>
      <c r="G395">
        <v>6498</v>
      </c>
      <c r="H395">
        <v>7167</v>
      </c>
      <c r="I395">
        <v>40347575</v>
      </c>
      <c r="J395">
        <v>40346886</v>
      </c>
      <c r="K395" s="1">
        <v>3.9999999999999999E-113</v>
      </c>
      <c r="L395">
        <v>417</v>
      </c>
    </row>
    <row r="396" spans="1:12" x14ac:dyDescent="0.25">
      <c r="A396" t="s">
        <v>294</v>
      </c>
      <c r="B396" t="s">
        <v>71</v>
      </c>
      <c r="C396">
        <v>74.62</v>
      </c>
      <c r="D396">
        <v>390</v>
      </c>
      <c r="E396">
        <v>83</v>
      </c>
      <c r="F396">
        <v>16</v>
      </c>
      <c r="G396">
        <v>2621</v>
      </c>
      <c r="H396">
        <v>2996</v>
      </c>
      <c r="I396">
        <v>40351489</v>
      </c>
      <c r="J396">
        <v>40351102</v>
      </c>
      <c r="K396" s="1">
        <v>1E-62</v>
      </c>
      <c r="L396">
        <v>250</v>
      </c>
    </row>
    <row r="397" spans="1:12" x14ac:dyDescent="0.25">
      <c r="A397" t="s">
        <v>294</v>
      </c>
      <c r="B397" t="s">
        <v>71</v>
      </c>
      <c r="C397">
        <v>71.59</v>
      </c>
      <c r="D397">
        <v>454</v>
      </c>
      <c r="E397">
        <v>92</v>
      </c>
      <c r="F397">
        <v>37</v>
      </c>
      <c r="G397">
        <v>3</v>
      </c>
      <c r="H397">
        <v>449</v>
      </c>
      <c r="I397">
        <v>40355003</v>
      </c>
      <c r="J397">
        <v>40354580</v>
      </c>
      <c r="K397" s="1">
        <v>2.0000000000000001E-58</v>
      </c>
      <c r="L397">
        <v>235</v>
      </c>
    </row>
    <row r="398" spans="1:12" x14ac:dyDescent="0.25">
      <c r="A398" t="s">
        <v>294</v>
      </c>
      <c r="B398" t="s">
        <v>71</v>
      </c>
      <c r="C398">
        <v>70.91</v>
      </c>
      <c r="D398">
        <v>471</v>
      </c>
      <c r="E398">
        <v>93</v>
      </c>
      <c r="F398">
        <v>44</v>
      </c>
      <c r="G398">
        <v>521</v>
      </c>
      <c r="H398">
        <v>967</v>
      </c>
      <c r="I398">
        <v>40354143</v>
      </c>
      <c r="J398">
        <v>40353693</v>
      </c>
      <c r="K398" s="1">
        <v>2.0000000000000001E-54</v>
      </c>
      <c r="L398">
        <v>223</v>
      </c>
    </row>
    <row r="399" spans="1:12" x14ac:dyDescent="0.25">
      <c r="A399" s="4" t="s">
        <v>294</v>
      </c>
      <c r="B399" s="4" t="s">
        <v>71</v>
      </c>
      <c r="C399" s="4">
        <v>68.67</v>
      </c>
      <c r="D399" s="4">
        <v>498</v>
      </c>
      <c r="E399" s="4">
        <v>105</v>
      </c>
      <c r="F399" s="4">
        <v>51</v>
      </c>
      <c r="G399" s="4">
        <v>5781</v>
      </c>
      <c r="H399" s="4">
        <v>6248</v>
      </c>
      <c r="I399" s="4">
        <v>40348322</v>
      </c>
      <c r="J399" s="4">
        <v>40347846</v>
      </c>
      <c r="K399" s="19">
        <v>7.0000000000000003E-40</v>
      </c>
      <c r="L399" s="4">
        <v>174</v>
      </c>
    </row>
    <row r="400" spans="1:12" x14ac:dyDescent="0.25">
      <c r="A400" t="s">
        <v>111</v>
      </c>
      <c r="C400" t="s">
        <v>101</v>
      </c>
      <c r="D400">
        <f>SUM(D392:D399)</f>
        <v>15010</v>
      </c>
    </row>
    <row r="401" spans="1:12" x14ac:dyDescent="0.25">
      <c r="A401">
        <f>(C392/100)*D392</f>
        <v>7296.039499999999</v>
      </c>
      <c r="C401" s="17" t="s">
        <v>102</v>
      </c>
      <c r="D401">
        <f>(A410/D400)/D400</f>
        <v>4.8379916387076613E-5</v>
      </c>
    </row>
    <row r="402" spans="1:12" x14ac:dyDescent="0.25">
      <c r="A402">
        <f t="shared" ref="A402:A408" si="19">(C393/100)*D393</f>
        <v>705.02940000000001</v>
      </c>
      <c r="C402" s="17" t="s">
        <v>103</v>
      </c>
      <c r="D402">
        <f>(C392/100)/D392</f>
        <v>7.3179769654481706E-5</v>
      </c>
    </row>
    <row r="403" spans="1:12" x14ac:dyDescent="0.25">
      <c r="A403">
        <f t="shared" si="19"/>
        <v>1088.0264999999999</v>
      </c>
      <c r="C403" t="s">
        <v>104</v>
      </c>
      <c r="D403">
        <v>17871</v>
      </c>
    </row>
    <row r="404" spans="1:12" x14ac:dyDescent="0.25">
      <c r="A404">
        <f t="shared" si="19"/>
        <v>519.03480000000002</v>
      </c>
    </row>
    <row r="405" spans="1:12" x14ac:dyDescent="0.25">
      <c r="A405">
        <f t="shared" si="19"/>
        <v>291.01800000000003</v>
      </c>
    </row>
    <row r="406" spans="1:12" x14ac:dyDescent="0.25">
      <c r="A406">
        <f t="shared" si="19"/>
        <v>325.01859999999999</v>
      </c>
    </row>
    <row r="407" spans="1:12" x14ac:dyDescent="0.25">
      <c r="A407">
        <f t="shared" si="19"/>
        <v>333.98609999999996</v>
      </c>
    </row>
    <row r="408" spans="1:12" x14ac:dyDescent="0.25">
      <c r="A408" s="4">
        <f t="shared" si="19"/>
        <v>341.97659999999996</v>
      </c>
    </row>
    <row r="409" spans="1:12" x14ac:dyDescent="0.25">
      <c r="A409" s="2">
        <f>SUM(A401:A408)</f>
        <v>10900.129499999997</v>
      </c>
    </row>
    <row r="410" spans="1:12" x14ac:dyDescent="0.25">
      <c r="A410">
        <v>10900</v>
      </c>
      <c r="B410" t="s">
        <v>186</v>
      </c>
    </row>
    <row r="412" spans="1:12" x14ac:dyDescent="0.25">
      <c r="A412" t="s">
        <v>138</v>
      </c>
      <c r="B412" t="s">
        <v>1</v>
      </c>
      <c r="C412" t="s">
        <v>2</v>
      </c>
      <c r="D412" t="s">
        <v>3</v>
      </c>
      <c r="E412" t="s">
        <v>4</v>
      </c>
      <c r="F412" t="s">
        <v>5</v>
      </c>
      <c r="G412" t="s">
        <v>6</v>
      </c>
      <c r="H412" t="s">
        <v>7</v>
      </c>
      <c r="I412" t="s">
        <v>8</v>
      </c>
      <c r="J412" t="s">
        <v>9</v>
      </c>
      <c r="K412" t="s">
        <v>10</v>
      </c>
      <c r="L412" t="s">
        <v>11</v>
      </c>
    </row>
    <row r="413" spans="1:12" x14ac:dyDescent="0.25">
      <c r="A413" t="s">
        <v>295</v>
      </c>
      <c r="B413" t="s">
        <v>76</v>
      </c>
      <c r="C413">
        <v>72.23</v>
      </c>
      <c r="D413">
        <v>9851</v>
      </c>
      <c r="E413">
        <v>1972</v>
      </c>
      <c r="F413">
        <v>764</v>
      </c>
      <c r="G413">
        <v>481</v>
      </c>
      <c r="H413">
        <v>9883</v>
      </c>
      <c r="I413">
        <v>2998584</v>
      </c>
      <c r="J413">
        <v>2989050</v>
      </c>
      <c r="K413">
        <v>0</v>
      </c>
      <c r="L413">
        <v>5173</v>
      </c>
    </row>
    <row r="414" spans="1:12" x14ac:dyDescent="0.25">
      <c r="A414" t="s">
        <v>295</v>
      </c>
      <c r="B414" t="s">
        <v>76</v>
      </c>
      <c r="C414">
        <v>73.099999999999994</v>
      </c>
      <c r="D414">
        <v>249</v>
      </c>
      <c r="E414">
        <v>55</v>
      </c>
      <c r="F414">
        <v>12</v>
      </c>
      <c r="G414">
        <v>1</v>
      </c>
      <c r="H414">
        <v>247</v>
      </c>
      <c r="I414">
        <v>2999172</v>
      </c>
      <c r="J414">
        <v>2998934</v>
      </c>
      <c r="K414" s="1">
        <v>8.0000000000000007E-30</v>
      </c>
      <c r="L414">
        <v>140</v>
      </c>
    </row>
    <row r="415" spans="1:12" x14ac:dyDescent="0.25">
      <c r="A415" s="4" t="s">
        <v>295</v>
      </c>
      <c r="B415" s="4" t="s">
        <v>77</v>
      </c>
      <c r="C415" s="4">
        <v>76.88</v>
      </c>
      <c r="D415" s="4">
        <v>186</v>
      </c>
      <c r="E415" s="4">
        <v>35</v>
      </c>
      <c r="F415" s="4">
        <v>8</v>
      </c>
      <c r="G415" s="4">
        <v>9933</v>
      </c>
      <c r="H415" s="4">
        <v>10111</v>
      </c>
      <c r="I415" s="4">
        <v>8787</v>
      </c>
      <c r="J415" s="4">
        <v>8603</v>
      </c>
      <c r="K415" s="19">
        <v>9.9999999999999997E-29</v>
      </c>
      <c r="L415" s="4">
        <v>136</v>
      </c>
    </row>
    <row r="416" spans="1:12" x14ac:dyDescent="0.25">
      <c r="A416" t="s">
        <v>111</v>
      </c>
      <c r="C416" t="s">
        <v>101</v>
      </c>
      <c r="D416">
        <f>SUM(D413:D415)</f>
        <v>10286</v>
      </c>
    </row>
    <row r="417" spans="1:12" x14ac:dyDescent="0.25">
      <c r="A417">
        <f>(C413/100)*D413</f>
        <v>7115.3773000000001</v>
      </c>
      <c r="C417" s="17" t="s">
        <v>102</v>
      </c>
      <c r="D417">
        <f>(A421/D416)/D416</f>
        <v>7.0320167343851129E-5</v>
      </c>
    </row>
    <row r="418" spans="1:12" x14ac:dyDescent="0.25">
      <c r="A418">
        <f t="shared" ref="A418:A419" si="20">(C414/100)*D414</f>
        <v>182.01900000000001</v>
      </c>
      <c r="C418" s="17" t="s">
        <v>103</v>
      </c>
      <c r="D418">
        <f>(C413/100)/D413</f>
        <v>7.3322505329408188E-5</v>
      </c>
    </row>
    <row r="419" spans="1:12" x14ac:dyDescent="0.25">
      <c r="A419" s="4">
        <f t="shared" si="20"/>
        <v>142.99679999999998</v>
      </c>
      <c r="C419" t="s">
        <v>104</v>
      </c>
      <c r="D419">
        <v>10119</v>
      </c>
    </row>
    <row r="420" spans="1:12" x14ac:dyDescent="0.25">
      <c r="A420">
        <f>SUM(A417:A419)</f>
        <v>7440.3931000000002</v>
      </c>
    </row>
    <row r="421" spans="1:12" x14ac:dyDescent="0.25">
      <c r="A421">
        <v>7440</v>
      </c>
      <c r="B421" t="s">
        <v>186</v>
      </c>
    </row>
    <row r="423" spans="1:12" x14ac:dyDescent="0.25">
      <c r="A423" s="7" t="s">
        <v>139</v>
      </c>
      <c r="B423" t="s">
        <v>1</v>
      </c>
      <c r="C423" t="s">
        <v>2</v>
      </c>
      <c r="D423" t="s">
        <v>3</v>
      </c>
      <c r="E423" t="s">
        <v>4</v>
      </c>
      <c r="F423" t="s">
        <v>5</v>
      </c>
      <c r="G423" t="s">
        <v>6</v>
      </c>
      <c r="H423" t="s">
        <v>7</v>
      </c>
      <c r="I423" t="s">
        <v>8</v>
      </c>
      <c r="J423" t="s">
        <v>9</v>
      </c>
      <c r="K423" t="s">
        <v>10</v>
      </c>
      <c r="L423" t="s">
        <v>11</v>
      </c>
    </row>
    <row r="424" spans="1:12" x14ac:dyDescent="0.25">
      <c r="A424" t="s">
        <v>296</v>
      </c>
      <c r="B424" t="s">
        <v>78</v>
      </c>
      <c r="C424">
        <v>73.16</v>
      </c>
      <c r="D424">
        <v>9957</v>
      </c>
      <c r="E424">
        <v>1812</v>
      </c>
      <c r="F424">
        <v>860</v>
      </c>
      <c r="G424">
        <v>396</v>
      </c>
      <c r="H424">
        <v>9841</v>
      </c>
      <c r="I424">
        <v>7919140</v>
      </c>
      <c r="J424">
        <v>7909533</v>
      </c>
      <c r="K424">
        <v>0</v>
      </c>
      <c r="L424">
        <v>5640</v>
      </c>
    </row>
    <row r="425" spans="1:12" x14ac:dyDescent="0.25">
      <c r="A425" s="4" t="s">
        <v>296</v>
      </c>
      <c r="B425" s="4" t="s">
        <v>78</v>
      </c>
      <c r="C425" s="4">
        <v>66.64</v>
      </c>
      <c r="D425" s="4">
        <v>7994</v>
      </c>
      <c r="E425" s="4">
        <v>1818</v>
      </c>
      <c r="F425" s="4">
        <v>849</v>
      </c>
      <c r="G425" s="4">
        <v>9967</v>
      </c>
      <c r="H425" s="4">
        <v>17483</v>
      </c>
      <c r="I425" s="4">
        <v>7918969</v>
      </c>
      <c r="J425" s="4">
        <v>7901348</v>
      </c>
      <c r="K425" s="4">
        <v>0</v>
      </c>
      <c r="L425" s="4">
        <v>2031</v>
      </c>
    </row>
    <row r="426" spans="1:12" x14ac:dyDescent="0.25">
      <c r="A426" t="s">
        <v>111</v>
      </c>
      <c r="C426" t="s">
        <v>101</v>
      </c>
      <c r="D426">
        <f>SUM(D424:D425)</f>
        <v>17951</v>
      </c>
    </row>
    <row r="427" spans="1:12" x14ac:dyDescent="0.25">
      <c r="A427">
        <f>(C424/100)*D424</f>
        <v>7284.5411999999988</v>
      </c>
      <c r="C427" s="17" t="s">
        <v>102</v>
      </c>
      <c r="D427">
        <f>(A430/D426)/D426</f>
        <v>3.9138724499815281E-5</v>
      </c>
    </row>
    <row r="428" spans="1:12" x14ac:dyDescent="0.25">
      <c r="A428" s="4">
        <f>(C425/100)*D425</f>
        <v>5327.2016000000003</v>
      </c>
      <c r="C428" s="17" t="s">
        <v>103</v>
      </c>
      <c r="D428">
        <f>(C424/100)/D424</f>
        <v>7.3475946570252082E-5</v>
      </c>
    </row>
    <row r="429" spans="1:12" x14ac:dyDescent="0.25">
      <c r="A429">
        <f>SUM(A427:A428)</f>
        <v>12611.7428</v>
      </c>
      <c r="C429" t="s">
        <v>104</v>
      </c>
      <c r="D429">
        <v>17579</v>
      </c>
    </row>
    <row r="430" spans="1:12" x14ac:dyDescent="0.25">
      <c r="A430">
        <v>12612</v>
      </c>
      <c r="B430" t="s">
        <v>186</v>
      </c>
    </row>
    <row r="432" spans="1:12" x14ac:dyDescent="0.25">
      <c r="A432" t="s">
        <v>140</v>
      </c>
      <c r="B432" t="s">
        <v>1</v>
      </c>
      <c r="C432" t="s">
        <v>2</v>
      </c>
      <c r="D432" t="s">
        <v>3</v>
      </c>
      <c r="E432" t="s">
        <v>4</v>
      </c>
      <c r="F432" t="s">
        <v>5</v>
      </c>
      <c r="G432" t="s">
        <v>6</v>
      </c>
      <c r="H432" t="s">
        <v>7</v>
      </c>
      <c r="I432" t="s">
        <v>8</v>
      </c>
      <c r="J432" t="s">
        <v>9</v>
      </c>
      <c r="K432" t="s">
        <v>10</v>
      </c>
      <c r="L432" t="s">
        <v>11</v>
      </c>
    </row>
    <row r="433" spans="1:12" x14ac:dyDescent="0.25">
      <c r="A433" t="s">
        <v>297</v>
      </c>
      <c r="B433" t="s">
        <v>71</v>
      </c>
      <c r="C433">
        <v>75.63</v>
      </c>
      <c r="D433">
        <v>10888</v>
      </c>
      <c r="E433">
        <v>2082</v>
      </c>
      <c r="F433">
        <v>571</v>
      </c>
      <c r="G433">
        <v>574</v>
      </c>
      <c r="H433">
        <v>10793</v>
      </c>
      <c r="I433">
        <v>47570353</v>
      </c>
      <c r="J433">
        <v>47580671</v>
      </c>
      <c r="K433">
        <v>0</v>
      </c>
      <c r="L433">
        <v>8284</v>
      </c>
    </row>
    <row r="434" spans="1:12" x14ac:dyDescent="0.25">
      <c r="A434" s="4" t="s">
        <v>297</v>
      </c>
      <c r="B434" s="4" t="s">
        <v>71</v>
      </c>
      <c r="C434" s="4">
        <v>74.099999999999994</v>
      </c>
      <c r="D434" s="4">
        <v>278</v>
      </c>
      <c r="E434" s="4">
        <v>60</v>
      </c>
      <c r="F434" s="4">
        <v>12</v>
      </c>
      <c r="G434" s="4">
        <v>2</v>
      </c>
      <c r="H434" s="4">
        <v>273</v>
      </c>
      <c r="I434" s="4">
        <v>47569721</v>
      </c>
      <c r="J434" s="4">
        <v>47569992</v>
      </c>
      <c r="K434" s="19">
        <v>3.0000000000000002E-36</v>
      </c>
      <c r="L434" s="4">
        <v>161</v>
      </c>
    </row>
    <row r="435" spans="1:12" x14ac:dyDescent="0.25">
      <c r="A435" t="s">
        <v>111</v>
      </c>
      <c r="C435" t="s">
        <v>101</v>
      </c>
      <c r="D435">
        <f>SUM(D433:D434)</f>
        <v>11166</v>
      </c>
    </row>
    <row r="436" spans="1:12" x14ac:dyDescent="0.25">
      <c r="A436">
        <f>(C433/100)*D433</f>
        <v>8234.5944</v>
      </c>
      <c r="C436" s="17" t="s">
        <v>102</v>
      </c>
      <c r="D436">
        <f>(A439/D435)/D435</f>
        <v>6.7701556460467353E-5</v>
      </c>
    </row>
    <row r="437" spans="1:12" x14ac:dyDescent="0.25">
      <c r="A437" s="4">
        <f>(C434/100)*D434</f>
        <v>205.99799999999999</v>
      </c>
      <c r="C437" s="17" t="s">
        <v>103</v>
      </c>
      <c r="D437">
        <f>(C433/100)/D433</f>
        <v>6.9461792799412197E-5</v>
      </c>
    </row>
    <row r="438" spans="1:12" x14ac:dyDescent="0.25">
      <c r="A438">
        <f>SUM(A436:A437)</f>
        <v>8440.5923999999995</v>
      </c>
      <c r="C438" t="s">
        <v>104</v>
      </c>
      <c r="D438">
        <v>10915</v>
      </c>
    </row>
    <row r="439" spans="1:12" x14ac:dyDescent="0.25">
      <c r="A439">
        <v>8441</v>
      </c>
      <c r="B439" t="s">
        <v>186</v>
      </c>
    </row>
    <row r="442" spans="1:12" x14ac:dyDescent="0.25">
      <c r="A442" t="s">
        <v>141</v>
      </c>
      <c r="B442" t="s">
        <v>1</v>
      </c>
      <c r="C442" t="s">
        <v>2</v>
      </c>
      <c r="D442" t="s">
        <v>3</v>
      </c>
      <c r="E442" t="s">
        <v>4</v>
      </c>
      <c r="F442" t="s">
        <v>5</v>
      </c>
      <c r="G442" t="s">
        <v>6</v>
      </c>
      <c r="H442" t="s">
        <v>7</v>
      </c>
      <c r="I442" t="s">
        <v>8</v>
      </c>
      <c r="J442" t="s">
        <v>9</v>
      </c>
      <c r="K442" t="s">
        <v>10</v>
      </c>
      <c r="L442" t="s">
        <v>11</v>
      </c>
    </row>
    <row r="443" spans="1:12" x14ac:dyDescent="0.25">
      <c r="A443" t="s">
        <v>298</v>
      </c>
      <c r="B443" t="s">
        <v>71</v>
      </c>
      <c r="C443">
        <v>84.06</v>
      </c>
      <c r="D443">
        <v>11364</v>
      </c>
      <c r="E443">
        <v>1385</v>
      </c>
      <c r="F443">
        <v>426</v>
      </c>
      <c r="G443">
        <v>3853</v>
      </c>
      <c r="H443">
        <v>14941</v>
      </c>
      <c r="I443">
        <v>30116017</v>
      </c>
      <c r="J443">
        <v>30104805</v>
      </c>
      <c r="K443">
        <v>0</v>
      </c>
      <c r="L443">
        <v>12163</v>
      </c>
    </row>
    <row r="444" spans="1:12" x14ac:dyDescent="0.25">
      <c r="A444" t="s">
        <v>298</v>
      </c>
      <c r="B444" t="s">
        <v>71</v>
      </c>
      <c r="C444">
        <v>73.84</v>
      </c>
      <c r="D444">
        <v>2328</v>
      </c>
      <c r="E444">
        <v>470</v>
      </c>
      <c r="F444">
        <v>139</v>
      </c>
      <c r="G444">
        <v>595</v>
      </c>
      <c r="H444">
        <v>2848</v>
      </c>
      <c r="I444">
        <v>30119399</v>
      </c>
      <c r="J444">
        <v>30117137</v>
      </c>
      <c r="K444">
        <v>0</v>
      </c>
      <c r="L444">
        <v>1362</v>
      </c>
    </row>
    <row r="445" spans="1:12" x14ac:dyDescent="0.25">
      <c r="A445" t="s">
        <v>298</v>
      </c>
      <c r="B445" t="s">
        <v>71</v>
      </c>
      <c r="C445">
        <v>80.77</v>
      </c>
      <c r="D445">
        <v>853</v>
      </c>
      <c r="E445">
        <v>122</v>
      </c>
      <c r="F445">
        <v>42</v>
      </c>
      <c r="G445">
        <v>2917</v>
      </c>
      <c r="H445">
        <v>3756</v>
      </c>
      <c r="I445">
        <v>30116981</v>
      </c>
      <c r="J445">
        <v>30116158</v>
      </c>
      <c r="K445">
        <v>0</v>
      </c>
      <c r="L445">
        <v>783</v>
      </c>
    </row>
    <row r="446" spans="1:12" x14ac:dyDescent="0.25">
      <c r="A446" s="4" t="s">
        <v>298</v>
      </c>
      <c r="B446" s="4" t="s">
        <v>71</v>
      </c>
      <c r="C446" s="4">
        <v>64.13</v>
      </c>
      <c r="D446" s="4">
        <v>1224</v>
      </c>
      <c r="E446" s="4">
        <v>268</v>
      </c>
      <c r="F446" s="4">
        <v>171</v>
      </c>
      <c r="G446" s="4">
        <v>15000</v>
      </c>
      <c r="H446" s="4">
        <v>16148</v>
      </c>
      <c r="I446" s="4">
        <v>30104035</v>
      </c>
      <c r="J446" s="4">
        <v>30102908</v>
      </c>
      <c r="K446" s="19">
        <v>8.0000000000000002E-58</v>
      </c>
      <c r="L446" s="4">
        <v>233</v>
      </c>
    </row>
    <row r="447" spans="1:12" x14ac:dyDescent="0.25">
      <c r="A447" t="s">
        <v>111</v>
      </c>
      <c r="C447" t="s">
        <v>101</v>
      </c>
      <c r="D447">
        <f>SUM(D443:D446)</f>
        <v>15769</v>
      </c>
      <c r="K447" s="1"/>
    </row>
    <row r="448" spans="1:12" x14ac:dyDescent="0.25">
      <c r="A448">
        <f>(C443/100)*D443</f>
        <v>9552.5784000000003</v>
      </c>
      <c r="C448" s="17" t="s">
        <v>102</v>
      </c>
      <c r="D448">
        <f>(A453/D447)/D447</f>
        <v>5.1254444794903221E-5</v>
      </c>
      <c r="K448" s="1"/>
    </row>
    <row r="449" spans="1:12" x14ac:dyDescent="0.25">
      <c r="A449">
        <f t="shared" ref="A449:A451" si="21">(C444/100)*D444</f>
        <v>1718.9952000000001</v>
      </c>
      <c r="C449" s="17" t="s">
        <v>103</v>
      </c>
      <c r="D449">
        <f>(C443/100)/D443</f>
        <v>7.3970432946145729E-5</v>
      </c>
      <c r="K449" s="1"/>
    </row>
    <row r="450" spans="1:12" x14ac:dyDescent="0.25">
      <c r="A450">
        <f t="shared" si="21"/>
        <v>688.96809999999994</v>
      </c>
      <c r="C450" t="s">
        <v>104</v>
      </c>
      <c r="D450">
        <v>16151</v>
      </c>
      <c r="K450" s="1"/>
    </row>
    <row r="451" spans="1:12" x14ac:dyDescent="0.25">
      <c r="A451" s="4">
        <f t="shared" si="21"/>
        <v>784.95119999999997</v>
      </c>
      <c r="K451" s="1"/>
    </row>
    <row r="452" spans="1:12" x14ac:dyDescent="0.25">
      <c r="A452" s="2">
        <f>SUM(A448:A451)</f>
        <v>12745.492899999999</v>
      </c>
      <c r="K452" s="1"/>
    </row>
    <row r="453" spans="1:12" x14ac:dyDescent="0.25">
      <c r="A453">
        <v>12745</v>
      </c>
      <c r="B453" t="s">
        <v>186</v>
      </c>
      <c r="K453" s="1"/>
    </row>
    <row r="455" spans="1:12" x14ac:dyDescent="0.25">
      <c r="A455" t="s">
        <v>142</v>
      </c>
      <c r="B455" t="s">
        <v>1</v>
      </c>
      <c r="C455" t="s">
        <v>2</v>
      </c>
      <c r="D455" t="s">
        <v>3</v>
      </c>
      <c r="E455" t="s">
        <v>4</v>
      </c>
      <c r="F455" t="s">
        <v>5</v>
      </c>
      <c r="G455" t="s">
        <v>6</v>
      </c>
      <c r="H455" t="s">
        <v>7</v>
      </c>
      <c r="I455" t="s">
        <v>8</v>
      </c>
      <c r="J455" t="s">
        <v>9</v>
      </c>
      <c r="K455" t="s">
        <v>10</v>
      </c>
      <c r="L455" t="s">
        <v>11</v>
      </c>
    </row>
    <row r="456" spans="1:12" x14ac:dyDescent="0.25">
      <c r="A456" t="s">
        <v>299</v>
      </c>
      <c r="B456" t="s">
        <v>79</v>
      </c>
      <c r="C456">
        <v>74.38</v>
      </c>
      <c r="D456">
        <v>10053</v>
      </c>
      <c r="E456">
        <v>1873</v>
      </c>
      <c r="F456">
        <v>703</v>
      </c>
      <c r="G456">
        <v>3245</v>
      </c>
      <c r="H456">
        <v>13011</v>
      </c>
      <c r="I456">
        <v>4372105</v>
      </c>
      <c r="J456">
        <v>4362470</v>
      </c>
      <c r="K456">
        <v>0</v>
      </c>
      <c r="L456">
        <v>6185</v>
      </c>
    </row>
    <row r="457" spans="1:12" x14ac:dyDescent="0.25">
      <c r="A457" s="4" t="s">
        <v>299</v>
      </c>
      <c r="B457" s="4" t="s">
        <v>80</v>
      </c>
      <c r="C457" s="4">
        <v>74.510000000000005</v>
      </c>
      <c r="D457" s="4">
        <v>2597</v>
      </c>
      <c r="E457" s="4">
        <v>477</v>
      </c>
      <c r="F457" s="4">
        <v>185</v>
      </c>
      <c r="G457" s="4">
        <v>467</v>
      </c>
      <c r="H457" s="4">
        <v>3017</v>
      </c>
      <c r="I457" s="4">
        <v>202</v>
      </c>
      <c r="J457" s="4">
        <v>2659</v>
      </c>
      <c r="K457" s="4">
        <v>0</v>
      </c>
      <c r="L457" s="4">
        <v>1618</v>
      </c>
    </row>
    <row r="458" spans="1:12" x14ac:dyDescent="0.25">
      <c r="A458" t="s">
        <v>111</v>
      </c>
      <c r="C458" t="s">
        <v>101</v>
      </c>
      <c r="D458">
        <f>SUM(D456:D457)</f>
        <v>12650</v>
      </c>
    </row>
    <row r="459" spans="1:12" x14ac:dyDescent="0.25">
      <c r="A459">
        <f>(C456/100)*D456</f>
        <v>7477.4213999999993</v>
      </c>
      <c r="C459" s="17" t="s">
        <v>102</v>
      </c>
      <c r="D459">
        <f>(A462/D458)/D458</f>
        <v>5.881672889749879E-5</v>
      </c>
    </row>
    <row r="460" spans="1:12" x14ac:dyDescent="0.25">
      <c r="A460" s="4">
        <f>(C457/100)*D457</f>
        <v>1935.0247000000002</v>
      </c>
      <c r="C460" s="17" t="s">
        <v>103</v>
      </c>
      <c r="D460">
        <f>(C456/100)/D456</f>
        <v>7.3987864319108711E-5</v>
      </c>
    </row>
    <row r="461" spans="1:12" x14ac:dyDescent="0.25">
      <c r="A461">
        <f>SUM(A459:A460)</f>
        <v>9412.4460999999992</v>
      </c>
      <c r="C461" t="s">
        <v>104</v>
      </c>
      <c r="D461">
        <v>13023</v>
      </c>
    </row>
    <row r="462" spans="1:12" x14ac:dyDescent="0.25">
      <c r="A462">
        <v>9412</v>
      </c>
      <c r="B462" t="s">
        <v>186</v>
      </c>
    </row>
    <row r="465" spans="1:12" x14ac:dyDescent="0.25">
      <c r="A465" t="s">
        <v>143</v>
      </c>
      <c r="B465" t="s">
        <v>1</v>
      </c>
      <c r="C465" t="s">
        <v>2</v>
      </c>
      <c r="D465" t="s">
        <v>3</v>
      </c>
      <c r="E465" t="s">
        <v>4</v>
      </c>
      <c r="F465" t="s">
        <v>5</v>
      </c>
      <c r="G465" t="s">
        <v>6</v>
      </c>
      <c r="H465" t="s">
        <v>7</v>
      </c>
      <c r="I465" t="s">
        <v>8</v>
      </c>
      <c r="J465" t="s">
        <v>9</v>
      </c>
      <c r="K465" t="s">
        <v>10</v>
      </c>
      <c r="L465" t="s">
        <v>11</v>
      </c>
    </row>
    <row r="466" spans="1:12" x14ac:dyDescent="0.25">
      <c r="A466" t="s">
        <v>300</v>
      </c>
      <c r="B466" t="s">
        <v>81</v>
      </c>
      <c r="C466">
        <v>73.42</v>
      </c>
      <c r="D466">
        <v>9924</v>
      </c>
      <c r="E466">
        <v>1738</v>
      </c>
      <c r="F466">
        <v>899</v>
      </c>
      <c r="G466">
        <v>31675</v>
      </c>
      <c r="H466">
        <v>41080</v>
      </c>
      <c r="I466">
        <v>5204759</v>
      </c>
      <c r="J466">
        <v>5195217</v>
      </c>
      <c r="K466">
        <v>0</v>
      </c>
      <c r="L466">
        <v>5912</v>
      </c>
    </row>
    <row r="467" spans="1:12" x14ac:dyDescent="0.25">
      <c r="A467" t="s">
        <v>300</v>
      </c>
      <c r="B467" t="s">
        <v>81</v>
      </c>
      <c r="C467">
        <v>78.17</v>
      </c>
      <c r="D467">
        <v>2840</v>
      </c>
      <c r="E467">
        <v>434</v>
      </c>
      <c r="F467">
        <v>186</v>
      </c>
      <c r="G467">
        <v>47513</v>
      </c>
      <c r="H467">
        <v>50271</v>
      </c>
      <c r="I467">
        <v>5187076</v>
      </c>
      <c r="J467">
        <v>5184342</v>
      </c>
      <c r="K467">
        <v>0</v>
      </c>
      <c r="L467">
        <v>2251</v>
      </c>
    </row>
    <row r="468" spans="1:12" x14ac:dyDescent="0.25">
      <c r="A468" t="s">
        <v>300</v>
      </c>
      <c r="B468" t="s">
        <v>81</v>
      </c>
      <c r="C468">
        <v>74.72</v>
      </c>
      <c r="D468">
        <v>2789</v>
      </c>
      <c r="E468">
        <v>543</v>
      </c>
      <c r="F468">
        <v>162</v>
      </c>
      <c r="G468">
        <v>44267</v>
      </c>
      <c r="H468">
        <v>47002</v>
      </c>
      <c r="I468">
        <v>5190496</v>
      </c>
      <c r="J468">
        <v>5187817</v>
      </c>
      <c r="K468">
        <v>0</v>
      </c>
      <c r="L468">
        <v>1781</v>
      </c>
    </row>
    <row r="469" spans="1:12" x14ac:dyDescent="0.25">
      <c r="A469" t="s">
        <v>300</v>
      </c>
      <c r="B469" t="s">
        <v>81</v>
      </c>
      <c r="C469">
        <v>71.81</v>
      </c>
      <c r="D469">
        <v>3246</v>
      </c>
      <c r="E469">
        <v>726</v>
      </c>
      <c r="F469">
        <v>189</v>
      </c>
      <c r="G469">
        <v>10672</v>
      </c>
      <c r="H469">
        <v>13830</v>
      </c>
      <c r="I469">
        <v>5225567</v>
      </c>
      <c r="J469">
        <v>5222424</v>
      </c>
      <c r="K469">
        <v>0</v>
      </c>
      <c r="L469">
        <v>1597</v>
      </c>
    </row>
    <row r="470" spans="1:12" x14ac:dyDescent="0.25">
      <c r="A470" t="s">
        <v>300</v>
      </c>
      <c r="B470" t="s">
        <v>81</v>
      </c>
      <c r="C470">
        <v>71.38</v>
      </c>
      <c r="D470">
        <v>2792</v>
      </c>
      <c r="E470">
        <v>592</v>
      </c>
      <c r="F470">
        <v>207</v>
      </c>
      <c r="G470">
        <v>27067</v>
      </c>
      <c r="H470">
        <v>29730</v>
      </c>
      <c r="I470">
        <v>5208722</v>
      </c>
      <c r="J470">
        <v>5206010</v>
      </c>
      <c r="K470">
        <v>0</v>
      </c>
      <c r="L470">
        <v>1323</v>
      </c>
    </row>
    <row r="471" spans="1:12" x14ac:dyDescent="0.25">
      <c r="A471" t="s">
        <v>300</v>
      </c>
      <c r="B471" t="s">
        <v>81</v>
      </c>
      <c r="C471">
        <v>77.489999999999995</v>
      </c>
      <c r="D471">
        <v>1710</v>
      </c>
      <c r="E471">
        <v>288</v>
      </c>
      <c r="F471">
        <v>97</v>
      </c>
      <c r="G471">
        <v>14715</v>
      </c>
      <c r="H471">
        <v>16347</v>
      </c>
      <c r="I471">
        <v>5220948</v>
      </c>
      <c r="J471">
        <v>5219259</v>
      </c>
      <c r="K471">
        <v>0</v>
      </c>
      <c r="L471">
        <v>1310</v>
      </c>
    </row>
    <row r="472" spans="1:12" x14ac:dyDescent="0.25">
      <c r="A472" t="s">
        <v>300</v>
      </c>
      <c r="B472" t="s">
        <v>81</v>
      </c>
      <c r="C472">
        <v>76.66</v>
      </c>
      <c r="D472">
        <v>1718</v>
      </c>
      <c r="E472">
        <v>318</v>
      </c>
      <c r="F472">
        <v>83</v>
      </c>
      <c r="G472">
        <v>16825</v>
      </c>
      <c r="H472">
        <v>18497</v>
      </c>
      <c r="I472">
        <v>5219130</v>
      </c>
      <c r="J472">
        <v>5217451</v>
      </c>
      <c r="K472">
        <v>0</v>
      </c>
      <c r="L472">
        <v>1243</v>
      </c>
    </row>
    <row r="473" spans="1:12" x14ac:dyDescent="0.25">
      <c r="A473" t="s">
        <v>300</v>
      </c>
      <c r="B473" t="s">
        <v>81</v>
      </c>
      <c r="C473">
        <v>71.95</v>
      </c>
      <c r="D473">
        <v>2467</v>
      </c>
      <c r="E473">
        <v>497</v>
      </c>
      <c r="F473">
        <v>195</v>
      </c>
      <c r="G473">
        <v>24129</v>
      </c>
      <c r="H473">
        <v>26476</v>
      </c>
      <c r="I473">
        <v>5212316</v>
      </c>
      <c r="J473">
        <v>5209926</v>
      </c>
      <c r="K473">
        <v>0</v>
      </c>
      <c r="L473">
        <v>1231</v>
      </c>
    </row>
    <row r="474" spans="1:12" x14ac:dyDescent="0.25">
      <c r="A474" t="s">
        <v>300</v>
      </c>
      <c r="B474" t="s">
        <v>81</v>
      </c>
      <c r="C474">
        <v>71.099999999999994</v>
      </c>
      <c r="D474">
        <v>1948</v>
      </c>
      <c r="E474">
        <v>389</v>
      </c>
      <c r="F474">
        <v>174</v>
      </c>
      <c r="G474">
        <v>7126</v>
      </c>
      <c r="H474">
        <v>9007</v>
      </c>
      <c r="I474">
        <v>5229595</v>
      </c>
      <c r="J474">
        <v>5227756</v>
      </c>
      <c r="K474">
        <v>0</v>
      </c>
      <c r="L474">
        <v>951</v>
      </c>
    </row>
    <row r="475" spans="1:12" x14ac:dyDescent="0.25">
      <c r="A475" t="s">
        <v>300</v>
      </c>
      <c r="B475" t="s">
        <v>81</v>
      </c>
      <c r="C475">
        <v>79.510000000000005</v>
      </c>
      <c r="D475">
        <v>971</v>
      </c>
      <c r="E475">
        <v>159</v>
      </c>
      <c r="F475">
        <v>40</v>
      </c>
      <c r="G475">
        <v>4839</v>
      </c>
      <c r="H475">
        <v>5797</v>
      </c>
      <c r="I475">
        <v>523340</v>
      </c>
      <c r="J475">
        <v>5232398</v>
      </c>
      <c r="K475">
        <v>0</v>
      </c>
      <c r="L475">
        <v>832</v>
      </c>
    </row>
    <row r="476" spans="1:12" x14ac:dyDescent="0.25">
      <c r="A476" t="s">
        <v>300</v>
      </c>
      <c r="B476" t="s">
        <v>81</v>
      </c>
      <c r="C476">
        <v>75.8</v>
      </c>
      <c r="D476">
        <v>1004</v>
      </c>
      <c r="E476">
        <v>181</v>
      </c>
      <c r="F476">
        <v>62</v>
      </c>
      <c r="G476">
        <v>29820</v>
      </c>
      <c r="H476">
        <v>30811</v>
      </c>
      <c r="I476">
        <v>5205749</v>
      </c>
      <c r="J476">
        <v>5204796</v>
      </c>
      <c r="K476">
        <v>0</v>
      </c>
      <c r="L476">
        <v>695</v>
      </c>
    </row>
    <row r="477" spans="1:12" x14ac:dyDescent="0.25">
      <c r="A477" t="s">
        <v>300</v>
      </c>
      <c r="B477" t="s">
        <v>81</v>
      </c>
      <c r="C477">
        <v>77.03</v>
      </c>
      <c r="D477">
        <v>901</v>
      </c>
      <c r="E477">
        <v>185</v>
      </c>
      <c r="F477">
        <v>22</v>
      </c>
      <c r="G477">
        <v>19109</v>
      </c>
      <c r="H477">
        <v>19997</v>
      </c>
      <c r="I477">
        <v>5217032</v>
      </c>
      <c r="J477">
        <v>5216142</v>
      </c>
      <c r="K477">
        <v>0</v>
      </c>
      <c r="L477">
        <v>648</v>
      </c>
    </row>
    <row r="478" spans="1:12" x14ac:dyDescent="0.25">
      <c r="A478" t="s">
        <v>300</v>
      </c>
      <c r="B478" t="s">
        <v>81</v>
      </c>
      <c r="C478">
        <v>79.83</v>
      </c>
      <c r="D478">
        <v>600</v>
      </c>
      <c r="E478">
        <v>101</v>
      </c>
      <c r="F478">
        <v>20</v>
      </c>
      <c r="G478">
        <v>13955</v>
      </c>
      <c r="H478">
        <v>14551</v>
      </c>
      <c r="I478">
        <v>5221571</v>
      </c>
      <c r="J478">
        <v>5220989</v>
      </c>
      <c r="K478" s="1">
        <v>8.0000000000000002E-146</v>
      </c>
      <c r="L478">
        <v>527</v>
      </c>
    </row>
    <row r="479" spans="1:12" x14ac:dyDescent="0.25">
      <c r="A479" t="s">
        <v>300</v>
      </c>
      <c r="B479" t="s">
        <v>81</v>
      </c>
      <c r="C479">
        <v>77</v>
      </c>
      <c r="D479">
        <v>674</v>
      </c>
      <c r="E479">
        <v>124</v>
      </c>
      <c r="F479">
        <v>31</v>
      </c>
      <c r="G479">
        <v>2455</v>
      </c>
      <c r="H479">
        <v>3111</v>
      </c>
      <c r="I479">
        <v>5235434</v>
      </c>
      <c r="J479">
        <v>5234775</v>
      </c>
      <c r="K479" s="1">
        <v>5.0000000000000002E-136</v>
      </c>
      <c r="L479">
        <v>495</v>
      </c>
    </row>
    <row r="480" spans="1:12" x14ac:dyDescent="0.25">
      <c r="A480" t="s">
        <v>300</v>
      </c>
      <c r="B480" t="s">
        <v>81</v>
      </c>
      <c r="C480">
        <v>77.28</v>
      </c>
      <c r="D480">
        <v>669</v>
      </c>
      <c r="E480">
        <v>126</v>
      </c>
      <c r="F480">
        <v>26</v>
      </c>
      <c r="G480">
        <v>1052</v>
      </c>
      <c r="H480">
        <v>1700</v>
      </c>
      <c r="I480">
        <v>5237596</v>
      </c>
      <c r="J480">
        <v>5236934</v>
      </c>
      <c r="K480" s="1">
        <v>5.0000000000000002E-136</v>
      </c>
      <c r="L480">
        <v>495</v>
      </c>
    </row>
    <row r="481" spans="1:12" x14ac:dyDescent="0.25">
      <c r="A481" t="s">
        <v>300</v>
      </c>
      <c r="B481" t="s">
        <v>81</v>
      </c>
      <c r="C481">
        <v>72.88</v>
      </c>
      <c r="D481">
        <v>815</v>
      </c>
      <c r="E481">
        <v>174</v>
      </c>
      <c r="F481">
        <v>47</v>
      </c>
      <c r="G481">
        <v>21620</v>
      </c>
      <c r="H481">
        <v>22406</v>
      </c>
      <c r="I481">
        <v>5214496</v>
      </c>
      <c r="J481">
        <v>5213701</v>
      </c>
      <c r="K481" s="1">
        <v>2.0000000000000001E-127</v>
      </c>
      <c r="L481">
        <v>466</v>
      </c>
    </row>
    <row r="482" spans="1:12" x14ac:dyDescent="0.25">
      <c r="A482" t="s">
        <v>300</v>
      </c>
      <c r="B482" t="s">
        <v>81</v>
      </c>
      <c r="C482">
        <v>79.17</v>
      </c>
      <c r="D482">
        <v>552</v>
      </c>
      <c r="E482">
        <v>96</v>
      </c>
      <c r="F482">
        <v>19</v>
      </c>
      <c r="G482">
        <v>18</v>
      </c>
      <c r="H482">
        <v>556</v>
      </c>
      <c r="I482">
        <v>5239127</v>
      </c>
      <c r="J482">
        <v>5238582</v>
      </c>
      <c r="K482" s="1">
        <v>1.0000000000000001E-123</v>
      </c>
      <c r="L482">
        <v>453</v>
      </c>
    </row>
    <row r="483" spans="1:12" x14ac:dyDescent="0.25">
      <c r="A483" t="s">
        <v>300</v>
      </c>
      <c r="B483" t="s">
        <v>81</v>
      </c>
      <c r="C483">
        <v>68.11</v>
      </c>
      <c r="D483">
        <v>1179</v>
      </c>
      <c r="E483">
        <v>287</v>
      </c>
      <c r="F483">
        <v>89</v>
      </c>
      <c r="G483">
        <v>9524</v>
      </c>
      <c r="H483">
        <v>10644</v>
      </c>
      <c r="I483">
        <v>5226926</v>
      </c>
      <c r="J483">
        <v>5225779</v>
      </c>
      <c r="K483" s="1">
        <v>6.9999999999999997E-102</v>
      </c>
      <c r="L483">
        <v>381</v>
      </c>
    </row>
    <row r="484" spans="1:12" x14ac:dyDescent="0.25">
      <c r="A484" s="4" t="s">
        <v>300</v>
      </c>
      <c r="B484" s="4" t="s">
        <v>81</v>
      </c>
      <c r="C484" s="4">
        <v>78.59</v>
      </c>
      <c r="D484" s="4">
        <v>453</v>
      </c>
      <c r="E484" s="4">
        <v>91</v>
      </c>
      <c r="F484" s="4">
        <v>6</v>
      </c>
      <c r="G484" s="4">
        <v>47039</v>
      </c>
      <c r="H484" s="4">
        <v>47487</v>
      </c>
      <c r="I484" s="4">
        <v>5187605</v>
      </c>
      <c r="J484" s="4">
        <v>5187155</v>
      </c>
      <c r="K484" s="19">
        <v>2.0000000000000001E-97</v>
      </c>
      <c r="L484" s="4">
        <v>367</v>
      </c>
    </row>
    <row r="485" spans="1:12" x14ac:dyDescent="0.25">
      <c r="A485" t="s">
        <v>111</v>
      </c>
      <c r="C485" t="s">
        <v>101</v>
      </c>
      <c r="D485">
        <f>SUM(D466:D484)</f>
        <v>37252</v>
      </c>
      <c r="K485" s="1"/>
    </row>
    <row r="486" spans="1:12" x14ac:dyDescent="0.25">
      <c r="A486">
        <f>(C466/100)*D466</f>
        <v>7286.2007999999996</v>
      </c>
      <c r="C486" s="17" t="s">
        <v>102</v>
      </c>
      <c r="D486">
        <f>(A506/D485)/D485</f>
        <v>1.9916243340445783E-5</v>
      </c>
      <c r="K486" s="1"/>
    </row>
    <row r="487" spans="1:12" x14ac:dyDescent="0.25">
      <c r="A487">
        <f t="shared" ref="A487:A504" si="22">(C467/100)*D467</f>
        <v>2220.0280000000002</v>
      </c>
      <c r="C487" s="17" t="s">
        <v>103</v>
      </c>
      <c r="D487">
        <f>(C466/100)/D466</f>
        <v>7.398226521563885E-5</v>
      </c>
      <c r="K487" s="1"/>
    </row>
    <row r="488" spans="1:12" x14ac:dyDescent="0.25">
      <c r="A488">
        <f t="shared" si="22"/>
        <v>2083.9407999999999</v>
      </c>
      <c r="C488" t="s">
        <v>104</v>
      </c>
      <c r="D488">
        <v>50271</v>
      </c>
      <c r="K488" s="1"/>
    </row>
    <row r="489" spans="1:12" x14ac:dyDescent="0.25">
      <c r="A489">
        <f t="shared" si="22"/>
        <v>2330.9526000000001</v>
      </c>
      <c r="K489" s="1"/>
    </row>
    <row r="490" spans="1:12" x14ac:dyDescent="0.25">
      <c r="A490">
        <f t="shared" si="22"/>
        <v>1992.9295999999999</v>
      </c>
      <c r="K490" s="1"/>
    </row>
    <row r="491" spans="1:12" x14ac:dyDescent="0.25">
      <c r="A491">
        <f t="shared" si="22"/>
        <v>1325.079</v>
      </c>
      <c r="K491" s="1"/>
    </row>
    <row r="492" spans="1:12" x14ac:dyDescent="0.25">
      <c r="A492">
        <f t="shared" si="22"/>
        <v>1317.0187999999998</v>
      </c>
      <c r="K492" s="1"/>
    </row>
    <row r="493" spans="1:12" x14ac:dyDescent="0.25">
      <c r="A493">
        <f t="shared" si="22"/>
        <v>1775.0065</v>
      </c>
      <c r="K493" s="1"/>
    </row>
    <row r="494" spans="1:12" x14ac:dyDescent="0.25">
      <c r="A494">
        <f t="shared" si="22"/>
        <v>1385.028</v>
      </c>
      <c r="K494" s="1"/>
    </row>
    <row r="495" spans="1:12" x14ac:dyDescent="0.25">
      <c r="A495">
        <f t="shared" si="22"/>
        <v>772.0421</v>
      </c>
      <c r="K495" s="1"/>
    </row>
    <row r="496" spans="1:12" x14ac:dyDescent="0.25">
      <c r="A496">
        <f t="shared" si="22"/>
        <v>761.03200000000004</v>
      </c>
      <c r="K496" s="1"/>
    </row>
    <row r="497" spans="1:12" x14ac:dyDescent="0.25">
      <c r="A497">
        <f t="shared" si="22"/>
        <v>694.0403</v>
      </c>
      <c r="K497" s="1"/>
    </row>
    <row r="498" spans="1:12" x14ac:dyDescent="0.25">
      <c r="A498">
        <f t="shared" si="22"/>
        <v>478.98</v>
      </c>
      <c r="K498" s="1"/>
    </row>
    <row r="499" spans="1:12" x14ac:dyDescent="0.25">
      <c r="A499">
        <f t="shared" si="22"/>
        <v>518.98</v>
      </c>
      <c r="K499" s="1"/>
    </row>
    <row r="500" spans="1:12" x14ac:dyDescent="0.25">
      <c r="A500">
        <f t="shared" si="22"/>
        <v>517.00319999999999</v>
      </c>
      <c r="K500" s="1"/>
    </row>
    <row r="501" spans="1:12" x14ac:dyDescent="0.25">
      <c r="A501">
        <f t="shared" si="22"/>
        <v>593.97199999999998</v>
      </c>
      <c r="K501" s="1"/>
    </row>
    <row r="502" spans="1:12" x14ac:dyDescent="0.25">
      <c r="A502">
        <f t="shared" si="22"/>
        <v>437.01840000000004</v>
      </c>
      <c r="K502" s="1"/>
    </row>
    <row r="503" spans="1:12" x14ac:dyDescent="0.25">
      <c r="A503">
        <f t="shared" si="22"/>
        <v>803.01690000000008</v>
      </c>
      <c r="K503" s="1"/>
    </row>
    <row r="504" spans="1:12" x14ac:dyDescent="0.25">
      <c r="A504" s="4">
        <f t="shared" si="22"/>
        <v>356.0127</v>
      </c>
      <c r="K504" s="1"/>
    </row>
    <row r="505" spans="1:12" x14ac:dyDescent="0.25">
      <c r="A505" s="2">
        <f>SUM(A486:A504)</f>
        <v>27648.2817</v>
      </c>
      <c r="K505" s="1"/>
    </row>
    <row r="506" spans="1:12" x14ac:dyDescent="0.25">
      <c r="A506">
        <v>27638</v>
      </c>
      <c r="B506" t="s">
        <v>186</v>
      </c>
      <c r="K506" s="1"/>
    </row>
    <row r="507" spans="1:12" x14ac:dyDescent="0.25">
      <c r="K507" s="1"/>
    </row>
    <row r="508" spans="1:12" x14ac:dyDescent="0.25">
      <c r="A508" t="s">
        <v>144</v>
      </c>
      <c r="B508" t="s">
        <v>1</v>
      </c>
      <c r="C508" t="s">
        <v>2</v>
      </c>
      <c r="D508" t="s">
        <v>3</v>
      </c>
      <c r="E508" t="s">
        <v>4</v>
      </c>
      <c r="F508" t="s">
        <v>5</v>
      </c>
      <c r="G508" t="s">
        <v>6</v>
      </c>
      <c r="H508" t="s">
        <v>7</v>
      </c>
      <c r="I508" t="s">
        <v>8</v>
      </c>
      <c r="J508" t="s">
        <v>9</v>
      </c>
      <c r="K508" t="s">
        <v>10</v>
      </c>
      <c r="L508" t="s">
        <v>11</v>
      </c>
    </row>
    <row r="509" spans="1:12" x14ac:dyDescent="0.25">
      <c r="A509" t="s">
        <v>301</v>
      </c>
      <c r="B509" t="s">
        <v>82</v>
      </c>
      <c r="C509">
        <v>74.53</v>
      </c>
      <c r="D509">
        <v>10039</v>
      </c>
      <c r="E509">
        <v>1673</v>
      </c>
      <c r="F509">
        <v>884</v>
      </c>
      <c r="G509">
        <v>3220</v>
      </c>
      <c r="H509">
        <v>12749</v>
      </c>
      <c r="I509">
        <v>5639159</v>
      </c>
      <c r="J509">
        <v>5629496</v>
      </c>
      <c r="K509">
        <v>0</v>
      </c>
      <c r="L509">
        <v>6417</v>
      </c>
    </row>
    <row r="510" spans="1:12" x14ac:dyDescent="0.25">
      <c r="A510" s="4" t="s">
        <v>301</v>
      </c>
      <c r="B510" s="4" t="s">
        <v>82</v>
      </c>
      <c r="C510" s="4">
        <v>84.13</v>
      </c>
      <c r="D510" s="4">
        <v>712</v>
      </c>
      <c r="E510" s="4">
        <v>88</v>
      </c>
      <c r="F510" s="4">
        <v>25</v>
      </c>
      <c r="G510" s="4">
        <v>66</v>
      </c>
      <c r="H510" s="4">
        <v>774</v>
      </c>
      <c r="I510" s="4">
        <v>5642192</v>
      </c>
      <c r="J510" s="4">
        <v>5641503</v>
      </c>
      <c r="K510" s="4">
        <v>0</v>
      </c>
      <c r="L510" s="4">
        <v>765</v>
      </c>
    </row>
    <row r="511" spans="1:12" x14ac:dyDescent="0.25">
      <c r="A511" t="s">
        <v>111</v>
      </c>
      <c r="C511" t="s">
        <v>101</v>
      </c>
      <c r="D511">
        <f>SUM(D509:D510)</f>
        <v>10751</v>
      </c>
    </row>
    <row r="512" spans="1:12" x14ac:dyDescent="0.25">
      <c r="A512">
        <f>(C509/100)*D509</f>
        <v>7482.0666999999994</v>
      </c>
      <c r="C512" s="17" t="s">
        <v>102</v>
      </c>
      <c r="D512">
        <f>(A515/D511)/D511</f>
        <v>6.9914520436093914E-5</v>
      </c>
    </row>
    <row r="513" spans="1:12" x14ac:dyDescent="0.25">
      <c r="A513" s="4">
        <f>(C510/100)*D510</f>
        <v>599.00559999999996</v>
      </c>
      <c r="C513" s="17" t="s">
        <v>103</v>
      </c>
      <c r="D513">
        <f>(C509/100)/D509</f>
        <v>7.4240462197430022E-5</v>
      </c>
    </row>
    <row r="514" spans="1:12" x14ac:dyDescent="0.25">
      <c r="A514">
        <f>SUM(A512:A513)</f>
        <v>8081.0722999999998</v>
      </c>
      <c r="C514" t="s">
        <v>104</v>
      </c>
      <c r="D514">
        <v>12749</v>
      </c>
    </row>
    <row r="515" spans="1:12" x14ac:dyDescent="0.25">
      <c r="A515">
        <v>8081</v>
      </c>
      <c r="B515" t="s">
        <v>186</v>
      </c>
    </row>
    <row r="517" spans="1:12" x14ac:dyDescent="0.25">
      <c r="A517" t="s">
        <v>145</v>
      </c>
      <c r="B517" t="s">
        <v>1</v>
      </c>
      <c r="C517" t="s">
        <v>2</v>
      </c>
      <c r="D517" t="s">
        <v>3</v>
      </c>
      <c r="E517" t="s">
        <v>4</v>
      </c>
      <c r="F517" t="s">
        <v>5</v>
      </c>
      <c r="G517" t="s">
        <v>6</v>
      </c>
      <c r="H517" t="s">
        <v>7</v>
      </c>
      <c r="I517" t="s">
        <v>8</v>
      </c>
      <c r="J517" t="s">
        <v>9</v>
      </c>
      <c r="K517" t="s">
        <v>10</v>
      </c>
      <c r="L517" t="s">
        <v>11</v>
      </c>
    </row>
    <row r="518" spans="1:12" x14ac:dyDescent="0.25">
      <c r="A518" t="s">
        <v>302</v>
      </c>
      <c r="B518" t="s">
        <v>83</v>
      </c>
      <c r="C518">
        <v>73.84</v>
      </c>
      <c r="D518">
        <v>9941</v>
      </c>
      <c r="E518">
        <v>1716</v>
      </c>
      <c r="F518">
        <v>885</v>
      </c>
      <c r="G518">
        <v>101</v>
      </c>
      <c r="H518">
        <v>9568</v>
      </c>
      <c r="I518">
        <v>3169961</v>
      </c>
      <c r="J518">
        <v>3160433</v>
      </c>
      <c r="K518">
        <v>0</v>
      </c>
      <c r="L518">
        <v>5921</v>
      </c>
    </row>
    <row r="519" spans="1:12" x14ac:dyDescent="0.25">
      <c r="A519" t="s">
        <v>302</v>
      </c>
      <c r="B519" t="s">
        <v>83</v>
      </c>
      <c r="C519">
        <v>77.61</v>
      </c>
      <c r="D519">
        <v>4217</v>
      </c>
      <c r="E519">
        <v>728</v>
      </c>
      <c r="F519">
        <v>216</v>
      </c>
      <c r="G519">
        <v>10008</v>
      </c>
      <c r="H519">
        <v>14121</v>
      </c>
      <c r="I519">
        <v>3160355</v>
      </c>
      <c r="J519">
        <v>3156252</v>
      </c>
      <c r="K519">
        <v>0</v>
      </c>
      <c r="L519">
        <v>3241</v>
      </c>
    </row>
    <row r="520" spans="1:12" x14ac:dyDescent="0.25">
      <c r="A520" t="s">
        <v>302</v>
      </c>
      <c r="B520" t="s">
        <v>83</v>
      </c>
      <c r="C520">
        <v>73.12</v>
      </c>
      <c r="D520">
        <v>1901</v>
      </c>
      <c r="E520">
        <v>397</v>
      </c>
      <c r="F520">
        <v>114</v>
      </c>
      <c r="G520">
        <v>16136</v>
      </c>
      <c r="H520">
        <v>17962</v>
      </c>
      <c r="I520">
        <v>3152504</v>
      </c>
      <c r="J520">
        <v>3150644</v>
      </c>
      <c r="K520">
        <v>0</v>
      </c>
      <c r="L520">
        <v>1056</v>
      </c>
    </row>
    <row r="521" spans="1:12" x14ac:dyDescent="0.25">
      <c r="A521" t="s">
        <v>302</v>
      </c>
      <c r="B521" t="s">
        <v>83</v>
      </c>
      <c r="C521">
        <v>73.040000000000006</v>
      </c>
      <c r="D521">
        <v>1862</v>
      </c>
      <c r="E521">
        <v>365</v>
      </c>
      <c r="F521">
        <v>137</v>
      </c>
      <c r="G521">
        <v>18444</v>
      </c>
      <c r="H521">
        <v>20220</v>
      </c>
      <c r="I521">
        <v>3149479</v>
      </c>
      <c r="J521">
        <v>3147670</v>
      </c>
      <c r="K521">
        <v>0</v>
      </c>
      <c r="L521">
        <v>1020</v>
      </c>
    </row>
    <row r="522" spans="1:12" x14ac:dyDescent="0.25">
      <c r="A522" s="4" t="s">
        <v>302</v>
      </c>
      <c r="B522" s="4" t="s">
        <v>83</v>
      </c>
      <c r="C522" s="4">
        <v>66.510000000000005</v>
      </c>
      <c r="D522" s="4">
        <v>1950</v>
      </c>
      <c r="E522" s="4">
        <v>490</v>
      </c>
      <c r="F522" s="4">
        <v>163</v>
      </c>
      <c r="G522" s="4">
        <v>14202</v>
      </c>
      <c r="H522" s="4">
        <v>16061</v>
      </c>
      <c r="I522" s="4">
        <v>3155015</v>
      </c>
      <c r="J522" s="4">
        <v>3153139</v>
      </c>
      <c r="K522" s="19">
        <v>1.9999999999999999E-148</v>
      </c>
      <c r="L522" s="4">
        <v>535</v>
      </c>
    </row>
    <row r="523" spans="1:12" x14ac:dyDescent="0.25">
      <c r="A523" t="s">
        <v>111</v>
      </c>
      <c r="C523" t="s">
        <v>101</v>
      </c>
      <c r="D523">
        <f>SUM(D518:D522)</f>
        <v>19871</v>
      </c>
      <c r="K523" s="1"/>
    </row>
    <row r="524" spans="1:12" x14ac:dyDescent="0.25">
      <c r="A524">
        <f>SUM(C518/100)*D518</f>
        <v>7340.434400000001</v>
      </c>
      <c r="C524" s="17" t="s">
        <v>102</v>
      </c>
      <c r="D524">
        <f>(A530/D523)/D523</f>
        <v>3.7127398852587614E-5</v>
      </c>
      <c r="K524" s="1"/>
    </row>
    <row r="525" spans="1:12" x14ac:dyDescent="0.25">
      <c r="A525">
        <f t="shared" ref="A525:A528" si="23">SUM(C519/100)*D519</f>
        <v>3272.8137000000002</v>
      </c>
      <c r="C525" s="17" t="s">
        <v>103</v>
      </c>
      <c r="D525">
        <f>(C518/100)/D518</f>
        <v>7.4278241625590991E-5</v>
      </c>
      <c r="K525" s="1"/>
    </row>
    <row r="526" spans="1:12" x14ac:dyDescent="0.25">
      <c r="A526">
        <f t="shared" si="23"/>
        <v>1390.0112000000001</v>
      </c>
      <c r="C526" t="s">
        <v>104</v>
      </c>
      <c r="D526">
        <v>20252</v>
      </c>
      <c r="K526" s="1"/>
    </row>
    <row r="527" spans="1:12" x14ac:dyDescent="0.25">
      <c r="A527">
        <f t="shared" si="23"/>
        <v>1360.0048000000002</v>
      </c>
      <c r="K527" s="1"/>
    </row>
    <row r="528" spans="1:12" x14ac:dyDescent="0.25">
      <c r="A528" s="4">
        <f t="shared" si="23"/>
        <v>1296.9449999999999</v>
      </c>
      <c r="K528" s="1"/>
    </row>
    <row r="529" spans="1:12" x14ac:dyDescent="0.25">
      <c r="A529" s="2">
        <f>SUM(A524:A528)</f>
        <v>14660.209100000002</v>
      </c>
      <c r="K529" s="1"/>
    </row>
    <row r="530" spans="1:12" x14ac:dyDescent="0.25">
      <c r="A530">
        <v>14660</v>
      </c>
      <c r="B530" t="s">
        <v>186</v>
      </c>
      <c r="K530" s="1"/>
    </row>
    <row r="531" spans="1:12" x14ac:dyDescent="0.25">
      <c r="K531" s="1"/>
    </row>
    <row r="532" spans="1:12" x14ac:dyDescent="0.25">
      <c r="A532" t="s">
        <v>146</v>
      </c>
      <c r="B532" t="s">
        <v>1</v>
      </c>
      <c r="C532" t="s">
        <v>2</v>
      </c>
      <c r="D532" t="s">
        <v>3</v>
      </c>
      <c r="E532" t="s">
        <v>4</v>
      </c>
      <c r="F532" t="s">
        <v>5</v>
      </c>
      <c r="G532" t="s">
        <v>6</v>
      </c>
      <c r="H532" t="s">
        <v>7</v>
      </c>
      <c r="I532" t="s">
        <v>8</v>
      </c>
      <c r="J532" t="s">
        <v>9</v>
      </c>
      <c r="K532" t="s">
        <v>10</v>
      </c>
      <c r="L532" t="s">
        <v>11</v>
      </c>
    </row>
    <row r="533" spans="1:12" x14ac:dyDescent="0.25">
      <c r="A533" t="s">
        <v>303</v>
      </c>
      <c r="B533" t="s">
        <v>84</v>
      </c>
      <c r="C533">
        <v>73.150000000000006</v>
      </c>
      <c r="D533">
        <v>9770</v>
      </c>
      <c r="E533">
        <v>1827</v>
      </c>
      <c r="F533">
        <v>796</v>
      </c>
      <c r="G533">
        <v>8369</v>
      </c>
      <c r="H533">
        <v>17743</v>
      </c>
      <c r="I533">
        <v>2544697</v>
      </c>
      <c r="J533">
        <v>253529</v>
      </c>
      <c r="K533">
        <v>0</v>
      </c>
      <c r="L533">
        <v>5519</v>
      </c>
    </row>
    <row r="534" spans="1:12" x14ac:dyDescent="0.25">
      <c r="A534" t="s">
        <v>303</v>
      </c>
      <c r="B534" t="s">
        <v>84</v>
      </c>
      <c r="C534">
        <v>75.75</v>
      </c>
      <c r="D534">
        <v>3567</v>
      </c>
      <c r="E534">
        <v>631</v>
      </c>
      <c r="F534">
        <v>234</v>
      </c>
      <c r="G534">
        <v>2516</v>
      </c>
      <c r="H534">
        <v>5937</v>
      </c>
      <c r="I534">
        <v>2552657</v>
      </c>
      <c r="J534">
        <v>2549180</v>
      </c>
      <c r="K534">
        <v>0</v>
      </c>
      <c r="L534">
        <v>2343</v>
      </c>
    </row>
    <row r="535" spans="1:12" x14ac:dyDescent="0.25">
      <c r="A535" t="s">
        <v>303</v>
      </c>
      <c r="B535" t="s">
        <v>84</v>
      </c>
      <c r="C535">
        <v>85.14</v>
      </c>
      <c r="D535">
        <v>2025</v>
      </c>
      <c r="E535">
        <v>225</v>
      </c>
      <c r="F535">
        <v>76</v>
      </c>
      <c r="G535">
        <v>511</v>
      </c>
      <c r="H535">
        <v>2506</v>
      </c>
      <c r="I535">
        <v>2554874</v>
      </c>
      <c r="J535">
        <v>2552897</v>
      </c>
      <c r="K535">
        <v>0</v>
      </c>
      <c r="L535">
        <v>2282</v>
      </c>
    </row>
    <row r="536" spans="1:12" x14ac:dyDescent="0.25">
      <c r="A536" t="s">
        <v>303</v>
      </c>
      <c r="B536" t="s">
        <v>84</v>
      </c>
      <c r="C536">
        <v>82.72</v>
      </c>
      <c r="D536">
        <v>1377</v>
      </c>
      <c r="E536">
        <v>187</v>
      </c>
      <c r="F536">
        <v>51</v>
      </c>
      <c r="G536">
        <v>7016</v>
      </c>
      <c r="H536">
        <v>8376</v>
      </c>
      <c r="I536">
        <v>2546288</v>
      </c>
      <c r="J536">
        <v>2544947</v>
      </c>
      <c r="K536">
        <v>0</v>
      </c>
      <c r="L536">
        <v>1375</v>
      </c>
    </row>
    <row r="537" spans="1:12" x14ac:dyDescent="0.25">
      <c r="A537" t="s">
        <v>303</v>
      </c>
      <c r="B537" t="s">
        <v>84</v>
      </c>
      <c r="C537">
        <v>77.58</v>
      </c>
      <c r="D537">
        <v>330</v>
      </c>
      <c r="E537">
        <v>47</v>
      </c>
      <c r="F537">
        <v>27</v>
      </c>
      <c r="G537">
        <v>18848</v>
      </c>
      <c r="H537">
        <v>19160</v>
      </c>
      <c r="I537">
        <v>2534328</v>
      </c>
      <c r="J537">
        <v>1534009</v>
      </c>
      <c r="K537" s="1">
        <v>4.9999999999999999E-67</v>
      </c>
      <c r="L537">
        <v>264</v>
      </c>
    </row>
    <row r="538" spans="1:12" x14ac:dyDescent="0.25">
      <c r="A538" t="s">
        <v>303</v>
      </c>
      <c r="B538" t="s">
        <v>84</v>
      </c>
      <c r="C538">
        <v>68.38</v>
      </c>
      <c r="D538">
        <v>721</v>
      </c>
      <c r="E538">
        <v>154</v>
      </c>
      <c r="F538">
        <v>74</v>
      </c>
      <c r="G538">
        <v>5723</v>
      </c>
      <c r="H538">
        <v>6416</v>
      </c>
      <c r="I538">
        <v>2547169</v>
      </c>
      <c r="J538">
        <v>2547496</v>
      </c>
      <c r="K538" s="1">
        <v>1.9999999999999998E-65</v>
      </c>
      <c r="L538">
        <v>259</v>
      </c>
    </row>
    <row r="539" spans="1:12" x14ac:dyDescent="0.25">
      <c r="A539" t="s">
        <v>303</v>
      </c>
      <c r="B539" t="s">
        <v>84</v>
      </c>
      <c r="C539">
        <v>71.53</v>
      </c>
      <c r="D539">
        <v>425</v>
      </c>
      <c r="E539">
        <v>88</v>
      </c>
      <c r="F539">
        <v>33</v>
      </c>
      <c r="G539">
        <v>17936</v>
      </c>
      <c r="H539">
        <v>18335</v>
      </c>
      <c r="I539">
        <v>2535330</v>
      </c>
      <c r="J539">
        <v>2534914</v>
      </c>
      <c r="K539" s="1">
        <v>3.0000000000000001E-45</v>
      </c>
      <c r="L539">
        <v>192</v>
      </c>
    </row>
    <row r="540" spans="1:12" x14ac:dyDescent="0.25">
      <c r="A540" t="s">
        <v>303</v>
      </c>
      <c r="B540" t="s">
        <v>84</v>
      </c>
      <c r="C540">
        <v>76.33</v>
      </c>
      <c r="D540">
        <v>245</v>
      </c>
      <c r="E540">
        <v>53</v>
      </c>
      <c r="F540">
        <v>5</v>
      </c>
      <c r="G540">
        <v>6694</v>
      </c>
      <c r="H540">
        <v>6934</v>
      </c>
      <c r="I540">
        <v>2546768</v>
      </c>
      <c r="J540">
        <v>2546525</v>
      </c>
      <c r="K540" s="1">
        <v>3.0000000000000003E-39</v>
      </c>
      <c r="L540">
        <v>172</v>
      </c>
    </row>
    <row r="541" spans="1:12" x14ac:dyDescent="0.25">
      <c r="A541" t="s">
        <v>303</v>
      </c>
      <c r="B541" t="s">
        <v>84</v>
      </c>
      <c r="C541">
        <v>83.71</v>
      </c>
      <c r="D541">
        <v>178</v>
      </c>
      <c r="E541">
        <v>15</v>
      </c>
      <c r="F541">
        <v>14</v>
      </c>
      <c r="G541">
        <v>4385</v>
      </c>
      <c r="H541">
        <v>4548</v>
      </c>
      <c r="I541">
        <v>2548345</v>
      </c>
      <c r="J541">
        <v>2548168</v>
      </c>
      <c r="K541" s="1">
        <v>5.9999999999999998E-35</v>
      </c>
      <c r="L541">
        <v>158</v>
      </c>
    </row>
    <row r="542" spans="1:12" x14ac:dyDescent="0.25">
      <c r="A542" s="4" t="s">
        <v>303</v>
      </c>
      <c r="B542" s="4" t="s">
        <v>84</v>
      </c>
      <c r="C542" s="4">
        <v>72.290000000000006</v>
      </c>
      <c r="D542" s="4">
        <v>249</v>
      </c>
      <c r="E542" s="4">
        <v>54</v>
      </c>
      <c r="F542" s="4">
        <v>15</v>
      </c>
      <c r="G542" s="4">
        <v>224</v>
      </c>
      <c r="H542" s="4">
        <v>458</v>
      </c>
      <c r="I542" s="4">
        <v>3383350</v>
      </c>
      <c r="J542" s="4">
        <v>3383597</v>
      </c>
      <c r="K542" s="19">
        <v>1E-25</v>
      </c>
      <c r="L542" s="4">
        <v>127</v>
      </c>
    </row>
    <row r="543" spans="1:12" x14ac:dyDescent="0.25">
      <c r="A543" t="s">
        <v>111</v>
      </c>
      <c r="C543" t="s">
        <v>101</v>
      </c>
      <c r="D543">
        <f>SUM(D533:D542)</f>
        <v>18887</v>
      </c>
    </row>
    <row r="544" spans="1:12" x14ac:dyDescent="0.25">
      <c r="A544">
        <f>(C533/100)*D533</f>
        <v>7146.7550000000001</v>
      </c>
      <c r="C544" s="17" t="s">
        <v>102</v>
      </c>
      <c r="D544">
        <f>(A555/D543)/D543</f>
        <v>4.0034338647316871E-5</v>
      </c>
    </row>
    <row r="545" spans="1:12" x14ac:dyDescent="0.25">
      <c r="A545">
        <f t="shared" ref="A545:A550" si="24">(C534/100)*D534</f>
        <v>2702.0024999999996</v>
      </c>
      <c r="C545" s="17" t="s">
        <v>103</v>
      </c>
      <c r="D545">
        <f>(C533/100)/D533</f>
        <v>7.4872057318321392E-5</v>
      </c>
    </row>
    <row r="546" spans="1:12" x14ac:dyDescent="0.25">
      <c r="A546">
        <f t="shared" si="24"/>
        <v>1724.085</v>
      </c>
      <c r="C546" t="s">
        <v>104</v>
      </c>
      <c r="D546">
        <v>19165</v>
      </c>
    </row>
    <row r="547" spans="1:12" x14ac:dyDescent="0.25">
      <c r="A547">
        <f t="shared" si="24"/>
        <v>1139.0544</v>
      </c>
    </row>
    <row r="548" spans="1:12" x14ac:dyDescent="0.25">
      <c r="A548">
        <f t="shared" si="24"/>
        <v>256.01399999999995</v>
      </c>
    </row>
    <row r="549" spans="1:12" x14ac:dyDescent="0.25">
      <c r="A549">
        <f t="shared" si="24"/>
        <v>493.01979999999998</v>
      </c>
    </row>
    <row r="550" spans="1:12" x14ac:dyDescent="0.25">
      <c r="A550">
        <f t="shared" si="24"/>
        <v>304.0025</v>
      </c>
    </row>
    <row r="551" spans="1:12" x14ac:dyDescent="0.25">
      <c r="A551">
        <f>(C540/100)*D540</f>
        <v>187.0085</v>
      </c>
    </row>
    <row r="552" spans="1:12" x14ac:dyDescent="0.25">
      <c r="A552">
        <f>(C541/100)*D541</f>
        <v>149.00379999999998</v>
      </c>
    </row>
    <row r="553" spans="1:12" x14ac:dyDescent="0.25">
      <c r="A553" s="4">
        <f>(C542/100)*D542</f>
        <v>180.00210000000001</v>
      </c>
    </row>
    <row r="554" spans="1:12" x14ac:dyDescent="0.25">
      <c r="A554" s="2">
        <f>SUM(A544:A553)</f>
        <v>14280.9476</v>
      </c>
    </row>
    <row r="555" spans="1:12" x14ac:dyDescent="0.25">
      <c r="A555">
        <v>14281</v>
      </c>
      <c r="B555" t="s">
        <v>186</v>
      </c>
    </row>
    <row r="557" spans="1:12" x14ac:dyDescent="0.25">
      <c r="A557" t="s">
        <v>147</v>
      </c>
      <c r="B557" t="s">
        <v>1</v>
      </c>
      <c r="C557" t="s">
        <v>2</v>
      </c>
      <c r="D557" t="s">
        <v>3</v>
      </c>
      <c r="E557" t="s">
        <v>4</v>
      </c>
      <c r="F557" t="s">
        <v>5</v>
      </c>
      <c r="G557" t="s">
        <v>6</v>
      </c>
      <c r="H557" t="s">
        <v>7</v>
      </c>
      <c r="I557" t="s">
        <v>8</v>
      </c>
      <c r="J557" t="s">
        <v>9</v>
      </c>
      <c r="K557" t="s">
        <v>10</v>
      </c>
      <c r="L557" t="s">
        <v>11</v>
      </c>
    </row>
    <row r="558" spans="1:12" x14ac:dyDescent="0.25">
      <c r="A558" t="s">
        <v>304</v>
      </c>
      <c r="B558" t="s">
        <v>85</v>
      </c>
      <c r="C558">
        <v>73.55</v>
      </c>
      <c r="D558">
        <v>9759</v>
      </c>
      <c r="E558">
        <v>1885</v>
      </c>
      <c r="F558">
        <v>696</v>
      </c>
      <c r="G558">
        <v>1136</v>
      </c>
      <c r="H558">
        <v>10572</v>
      </c>
      <c r="I558">
        <v>9297746</v>
      </c>
      <c r="J558">
        <v>9288362</v>
      </c>
      <c r="K558">
        <v>0</v>
      </c>
      <c r="L558">
        <v>5689</v>
      </c>
    </row>
    <row r="559" spans="1:12" x14ac:dyDescent="0.25">
      <c r="A559" t="s">
        <v>304</v>
      </c>
      <c r="B559" t="s">
        <v>85</v>
      </c>
      <c r="C559">
        <v>78.709999999999994</v>
      </c>
      <c r="D559">
        <v>1165</v>
      </c>
      <c r="E559">
        <v>167</v>
      </c>
      <c r="F559">
        <v>81</v>
      </c>
      <c r="G559">
        <v>7</v>
      </c>
      <c r="H559">
        <v>1119</v>
      </c>
      <c r="I559">
        <v>9299019</v>
      </c>
      <c r="J559">
        <v>9297884</v>
      </c>
      <c r="K559">
        <v>0</v>
      </c>
      <c r="L559">
        <v>989</v>
      </c>
    </row>
    <row r="560" spans="1:12" x14ac:dyDescent="0.25">
      <c r="A560" t="s">
        <v>304</v>
      </c>
      <c r="B560" t="s">
        <v>85</v>
      </c>
      <c r="C560">
        <v>76.23</v>
      </c>
      <c r="D560">
        <v>1035</v>
      </c>
      <c r="E560">
        <v>193</v>
      </c>
      <c r="F560">
        <v>53</v>
      </c>
      <c r="G560">
        <v>11555</v>
      </c>
      <c r="H560">
        <v>12549</v>
      </c>
      <c r="I560">
        <v>9286064</v>
      </c>
      <c r="J560">
        <v>9285043</v>
      </c>
      <c r="K560">
        <v>0</v>
      </c>
      <c r="L560">
        <v>720</v>
      </c>
    </row>
    <row r="561" spans="1:12" x14ac:dyDescent="0.25">
      <c r="A561" s="4" t="s">
        <v>304</v>
      </c>
      <c r="B561" s="4" t="s">
        <v>85</v>
      </c>
      <c r="C561" s="4">
        <v>64.36</v>
      </c>
      <c r="D561" s="4">
        <v>912</v>
      </c>
      <c r="E561" s="4">
        <v>212</v>
      </c>
      <c r="F561" s="4">
        <v>113</v>
      </c>
      <c r="G561" s="4">
        <v>10599</v>
      </c>
      <c r="H561" s="4">
        <v>11481</v>
      </c>
      <c r="I561" s="4">
        <v>9287124</v>
      </c>
      <c r="J561" s="4">
        <v>9286297</v>
      </c>
      <c r="K561" s="19">
        <v>3E-49</v>
      </c>
      <c r="L561" s="4">
        <v>205</v>
      </c>
    </row>
    <row r="562" spans="1:12" x14ac:dyDescent="0.25">
      <c r="A562" t="s">
        <v>111</v>
      </c>
      <c r="C562" t="s">
        <v>101</v>
      </c>
      <c r="D562">
        <f>SUM(D558:D561)</f>
        <v>12871</v>
      </c>
      <c r="K562" s="1"/>
    </row>
    <row r="563" spans="1:12" x14ac:dyDescent="0.25">
      <c r="A563">
        <f>(C558/100)*D558</f>
        <v>7177.7444999999989</v>
      </c>
      <c r="C563" s="17" t="s">
        <v>102</v>
      </c>
      <c r="D563">
        <f>(A568/D562)/D562</f>
        <v>5.7170403313804469E-5</v>
      </c>
      <c r="K563" s="1"/>
    </row>
    <row r="564" spans="1:12" x14ac:dyDescent="0.25">
      <c r="A564">
        <f t="shared" ref="A564:A566" si="25">(C559/100)*D559</f>
        <v>916.97149999999988</v>
      </c>
      <c r="C564" s="17" t="s">
        <v>103</v>
      </c>
      <c r="D564">
        <f>(C558/100)/D558</f>
        <v>7.5366328517266108E-5</v>
      </c>
      <c r="K564" s="1"/>
    </row>
    <row r="565" spans="1:12" x14ac:dyDescent="0.25">
      <c r="A565">
        <f t="shared" si="25"/>
        <v>788.98050000000012</v>
      </c>
      <c r="C565" t="s">
        <v>104</v>
      </c>
      <c r="D565">
        <v>12697</v>
      </c>
      <c r="K565" s="1"/>
    </row>
    <row r="566" spans="1:12" x14ac:dyDescent="0.25">
      <c r="A566" s="4">
        <f t="shared" si="25"/>
        <v>586.96319999999992</v>
      </c>
      <c r="K566" s="1"/>
    </row>
    <row r="567" spans="1:12" x14ac:dyDescent="0.25">
      <c r="A567" s="2">
        <f>SUM(A563:A566)</f>
        <v>9470.6596999999983</v>
      </c>
    </row>
    <row r="568" spans="1:12" x14ac:dyDescent="0.25">
      <c r="A568">
        <v>9471</v>
      </c>
      <c r="B568" t="s">
        <v>186</v>
      </c>
    </row>
    <row r="570" spans="1:12" x14ac:dyDescent="0.25">
      <c r="A570" t="s">
        <v>148</v>
      </c>
      <c r="B570" t="s">
        <v>1</v>
      </c>
      <c r="C570" t="s">
        <v>2</v>
      </c>
      <c r="D570" t="s">
        <v>3</v>
      </c>
      <c r="E570" t="s">
        <v>4</v>
      </c>
      <c r="F570" t="s">
        <v>5</v>
      </c>
      <c r="G570" t="s">
        <v>6</v>
      </c>
      <c r="H570" t="s">
        <v>7</v>
      </c>
      <c r="I570" t="s">
        <v>8</v>
      </c>
      <c r="J570" t="s">
        <v>9</v>
      </c>
      <c r="K570" t="s">
        <v>10</v>
      </c>
      <c r="L570" t="s">
        <v>11</v>
      </c>
    </row>
    <row r="571" spans="1:12" x14ac:dyDescent="0.25">
      <c r="A571" t="s">
        <v>305</v>
      </c>
      <c r="B571" t="s">
        <v>75</v>
      </c>
      <c r="C571">
        <v>71.02</v>
      </c>
      <c r="D571">
        <v>9401</v>
      </c>
      <c r="E571">
        <v>1756</v>
      </c>
      <c r="F571">
        <v>968</v>
      </c>
      <c r="G571">
        <v>2674</v>
      </c>
      <c r="H571">
        <v>11601</v>
      </c>
      <c r="I571">
        <v>7945620</v>
      </c>
      <c r="J571">
        <v>7936715</v>
      </c>
      <c r="K571">
        <v>0</v>
      </c>
      <c r="L571">
        <v>4432</v>
      </c>
    </row>
    <row r="572" spans="1:12" x14ac:dyDescent="0.25">
      <c r="A572" t="s">
        <v>305</v>
      </c>
      <c r="B572" t="s">
        <v>75</v>
      </c>
      <c r="C572">
        <v>82.85</v>
      </c>
      <c r="D572">
        <v>1335</v>
      </c>
      <c r="E572">
        <v>206</v>
      </c>
      <c r="F572">
        <v>23</v>
      </c>
      <c r="G572">
        <v>11877</v>
      </c>
      <c r="H572">
        <v>13198</v>
      </c>
      <c r="I572">
        <v>7936451</v>
      </c>
      <c r="J572">
        <v>7935127</v>
      </c>
      <c r="K572">
        <v>0</v>
      </c>
      <c r="L572">
        <v>1328</v>
      </c>
    </row>
    <row r="573" spans="1:12" x14ac:dyDescent="0.25">
      <c r="A573" t="s">
        <v>305</v>
      </c>
      <c r="B573" t="s">
        <v>75</v>
      </c>
      <c r="C573">
        <v>79.430000000000007</v>
      </c>
      <c r="D573">
        <v>812</v>
      </c>
      <c r="E573">
        <v>113</v>
      </c>
      <c r="F573">
        <v>54</v>
      </c>
      <c r="G573">
        <v>1797</v>
      </c>
      <c r="H573">
        <v>2585</v>
      </c>
      <c r="I573">
        <v>7946781</v>
      </c>
      <c r="J573">
        <v>7946001</v>
      </c>
      <c r="K573">
        <v>0</v>
      </c>
      <c r="L573">
        <v>670</v>
      </c>
    </row>
    <row r="574" spans="1:12" x14ac:dyDescent="0.25">
      <c r="A574" t="s">
        <v>305</v>
      </c>
      <c r="B574" t="s">
        <v>75</v>
      </c>
      <c r="C574">
        <v>86.84</v>
      </c>
      <c r="D574">
        <v>547</v>
      </c>
      <c r="E574">
        <v>64</v>
      </c>
      <c r="F574">
        <v>8</v>
      </c>
      <c r="G574">
        <v>13171</v>
      </c>
      <c r="H574">
        <v>13714</v>
      </c>
      <c r="I574">
        <v>7935026</v>
      </c>
      <c r="J574">
        <v>7934485</v>
      </c>
      <c r="K574">
        <v>0</v>
      </c>
      <c r="L574">
        <v>646</v>
      </c>
    </row>
    <row r="575" spans="1:12" x14ac:dyDescent="0.25">
      <c r="A575" s="4" t="s">
        <v>305</v>
      </c>
      <c r="B575" s="4" t="s">
        <v>75</v>
      </c>
      <c r="C575" s="4">
        <v>68.14</v>
      </c>
      <c r="D575" s="4">
        <v>474</v>
      </c>
      <c r="E575" s="4">
        <v>100</v>
      </c>
      <c r="F575" s="4">
        <v>51</v>
      </c>
      <c r="G575" s="4">
        <v>741</v>
      </c>
      <c r="H575" s="4">
        <v>1179</v>
      </c>
      <c r="I575" s="4">
        <v>7948209</v>
      </c>
      <c r="J575" s="4">
        <v>7947752</v>
      </c>
      <c r="K575" s="19">
        <v>7.9999999999999997E-38</v>
      </c>
      <c r="L575" s="4">
        <v>167</v>
      </c>
    </row>
    <row r="576" spans="1:12" x14ac:dyDescent="0.25">
      <c r="A576" t="s">
        <v>111</v>
      </c>
      <c r="C576" t="s">
        <v>101</v>
      </c>
      <c r="D576">
        <f>SUM(D571:D575)</f>
        <v>12569</v>
      </c>
    </row>
    <row r="577" spans="1:12" x14ac:dyDescent="0.25">
      <c r="A577">
        <f>(C571/100)*D571</f>
        <v>6676.5901999999996</v>
      </c>
      <c r="C577" s="17" t="s">
        <v>102</v>
      </c>
      <c r="D577">
        <f>(A583/D576)/D576</f>
        <v>5.8399885792965596E-5</v>
      </c>
    </row>
    <row r="578" spans="1:12" x14ac:dyDescent="0.25">
      <c r="A578">
        <f t="shared" ref="A578:A580" si="26">(C572/100)*D572</f>
        <v>1106.0474999999999</v>
      </c>
      <c r="C578" s="17" t="s">
        <v>103</v>
      </c>
      <c r="D578">
        <f>(C571/100)/D571</f>
        <v>7.5545154770769059E-5</v>
      </c>
    </row>
    <row r="579" spans="1:12" x14ac:dyDescent="0.25">
      <c r="A579">
        <f t="shared" si="26"/>
        <v>644.97160000000008</v>
      </c>
      <c r="C579" t="s">
        <v>104</v>
      </c>
      <c r="D579">
        <v>13768</v>
      </c>
    </row>
    <row r="580" spans="1:12" x14ac:dyDescent="0.25">
      <c r="A580">
        <f t="shared" si="26"/>
        <v>475.01480000000004</v>
      </c>
    </row>
    <row r="581" spans="1:12" x14ac:dyDescent="0.25">
      <c r="A581" s="4">
        <f>(C575/100)*D575</f>
        <v>322.98360000000002</v>
      </c>
    </row>
    <row r="582" spans="1:12" x14ac:dyDescent="0.25">
      <c r="A582" s="2">
        <f>SUM(A577:A581)</f>
        <v>9225.6077000000005</v>
      </c>
    </row>
    <row r="583" spans="1:12" x14ac:dyDescent="0.25">
      <c r="A583">
        <v>9226</v>
      </c>
      <c r="B583" t="s">
        <v>186</v>
      </c>
    </row>
    <row r="585" spans="1:12" x14ac:dyDescent="0.25">
      <c r="A585" t="s">
        <v>149</v>
      </c>
      <c r="B585" t="s">
        <v>1</v>
      </c>
      <c r="C585" t="s">
        <v>2</v>
      </c>
      <c r="D585" t="s">
        <v>3</v>
      </c>
      <c r="E585" t="s">
        <v>4</v>
      </c>
      <c r="F585" t="s">
        <v>5</v>
      </c>
      <c r="G585" t="s">
        <v>6</v>
      </c>
      <c r="H585" t="s">
        <v>7</v>
      </c>
      <c r="I585" t="s">
        <v>8</v>
      </c>
      <c r="J585" t="s">
        <v>9</v>
      </c>
      <c r="K585" t="s">
        <v>10</v>
      </c>
      <c r="L585" t="s">
        <v>11</v>
      </c>
    </row>
    <row r="586" spans="1:12" x14ac:dyDescent="0.25">
      <c r="A586" t="s">
        <v>306</v>
      </c>
      <c r="B586" t="s">
        <v>86</v>
      </c>
      <c r="C586">
        <v>78.42</v>
      </c>
      <c r="D586">
        <v>10349</v>
      </c>
      <c r="E586">
        <v>1684</v>
      </c>
      <c r="F586">
        <v>549</v>
      </c>
      <c r="G586">
        <v>1464</v>
      </c>
      <c r="H586">
        <v>11590</v>
      </c>
      <c r="I586">
        <v>13217681</v>
      </c>
      <c r="J586">
        <v>13227702</v>
      </c>
      <c r="K586">
        <v>0</v>
      </c>
      <c r="L586">
        <v>8338</v>
      </c>
    </row>
    <row r="587" spans="1:12" x14ac:dyDescent="0.25">
      <c r="A587" s="4" t="s">
        <v>306</v>
      </c>
      <c r="B587" s="4" t="s">
        <v>86</v>
      </c>
      <c r="C587" s="4">
        <v>74.849999999999994</v>
      </c>
      <c r="D587" s="4">
        <v>1141</v>
      </c>
      <c r="E587" s="4">
        <v>197</v>
      </c>
      <c r="F587" s="4">
        <v>90</v>
      </c>
      <c r="G587" s="4">
        <v>197</v>
      </c>
      <c r="H587" s="4">
        <v>1294</v>
      </c>
      <c r="I587" s="4">
        <v>13216381</v>
      </c>
      <c r="J587" s="4">
        <v>13217474</v>
      </c>
      <c r="K587" s="4">
        <v>0</v>
      </c>
      <c r="L587" s="4">
        <v>760</v>
      </c>
    </row>
    <row r="588" spans="1:12" x14ac:dyDescent="0.25">
      <c r="A588" t="s">
        <v>111</v>
      </c>
      <c r="C588" t="s">
        <v>101</v>
      </c>
      <c r="D588">
        <f>SUM(D586:D587)</f>
        <v>11490</v>
      </c>
    </row>
    <row r="589" spans="1:12" x14ac:dyDescent="0.25">
      <c r="A589">
        <f>(C586/100)*D586</f>
        <v>8115.6858000000002</v>
      </c>
      <c r="C589" s="17" t="s">
        <v>102</v>
      </c>
      <c r="D589">
        <f>(A592/D588)/D588</f>
        <v>6.7944199405999537E-5</v>
      </c>
    </row>
    <row r="590" spans="1:12" x14ac:dyDescent="0.25">
      <c r="A590" s="4">
        <f>(C587/100)*D587</f>
        <v>854.03849999999989</v>
      </c>
      <c r="C590" s="17" t="s">
        <v>103</v>
      </c>
      <c r="D590">
        <f>(C586/100)/D586</f>
        <v>7.5775437240313074E-5</v>
      </c>
    </row>
    <row r="591" spans="1:12" x14ac:dyDescent="0.25">
      <c r="A591">
        <f>SUM(A589:A590)</f>
        <v>8969.7242999999999</v>
      </c>
      <c r="C591" t="s">
        <v>104</v>
      </c>
      <c r="D591">
        <v>11590</v>
      </c>
    </row>
    <row r="592" spans="1:12" x14ac:dyDescent="0.25">
      <c r="A592">
        <v>8970</v>
      </c>
      <c r="B592" t="s">
        <v>186</v>
      </c>
    </row>
    <row r="594" spans="1:12" x14ac:dyDescent="0.25">
      <c r="A594" t="s">
        <v>150</v>
      </c>
      <c r="B594" t="s">
        <v>1</v>
      </c>
      <c r="C594" t="s">
        <v>2</v>
      </c>
      <c r="D594" t="s">
        <v>3</v>
      </c>
      <c r="E594" t="s">
        <v>4</v>
      </c>
      <c r="F594" t="s">
        <v>5</v>
      </c>
      <c r="G594" t="s">
        <v>6</v>
      </c>
      <c r="H594" t="s">
        <v>7</v>
      </c>
      <c r="I594" t="s">
        <v>8</v>
      </c>
      <c r="J594" t="s">
        <v>9</v>
      </c>
      <c r="K594" t="s">
        <v>10</v>
      </c>
      <c r="L594" t="s">
        <v>11</v>
      </c>
    </row>
    <row r="595" spans="1:12" x14ac:dyDescent="0.25">
      <c r="A595" t="s">
        <v>307</v>
      </c>
      <c r="B595" t="s">
        <v>62</v>
      </c>
      <c r="C595">
        <v>73.42</v>
      </c>
      <c r="D595">
        <v>9673</v>
      </c>
      <c r="E595">
        <v>1836</v>
      </c>
      <c r="F595">
        <v>735</v>
      </c>
      <c r="G595">
        <v>3774</v>
      </c>
      <c r="H595">
        <v>12980</v>
      </c>
      <c r="I595">
        <v>25779956</v>
      </c>
      <c r="J595">
        <v>25789359</v>
      </c>
      <c r="K595">
        <v>0</v>
      </c>
      <c r="L595">
        <v>5633</v>
      </c>
    </row>
    <row r="596" spans="1:12" x14ac:dyDescent="0.25">
      <c r="A596" s="4" t="s">
        <v>307</v>
      </c>
      <c r="B596" s="4" t="s">
        <v>62</v>
      </c>
      <c r="C596" s="4">
        <v>67.47</v>
      </c>
      <c r="D596" s="4">
        <v>2973</v>
      </c>
      <c r="E596" s="4">
        <v>600</v>
      </c>
      <c r="F596" s="4">
        <v>367</v>
      </c>
      <c r="G596" s="4">
        <v>256</v>
      </c>
      <c r="H596" s="4">
        <v>3092</v>
      </c>
      <c r="I596" s="4">
        <v>25776882</v>
      </c>
      <c r="J596" s="4">
        <v>25779623</v>
      </c>
      <c r="K596" s="4">
        <v>0</v>
      </c>
      <c r="L596" s="4">
        <v>991</v>
      </c>
    </row>
    <row r="597" spans="1:12" x14ac:dyDescent="0.25">
      <c r="A597" s="3" t="s">
        <v>111</v>
      </c>
      <c r="C597" t="s">
        <v>101</v>
      </c>
      <c r="D597">
        <f>SUM(D595:D596)</f>
        <v>12646</v>
      </c>
    </row>
    <row r="598" spans="1:12" x14ac:dyDescent="0.25">
      <c r="A598">
        <f>(C595/100)*D595</f>
        <v>7101.9165999999996</v>
      </c>
      <c r="C598" s="17" t="s">
        <v>102</v>
      </c>
      <c r="D598">
        <f>(A601/D597)/D597</f>
        <v>5.6953008065541434E-5</v>
      </c>
    </row>
    <row r="599" spans="1:12" x14ac:dyDescent="0.25">
      <c r="A599" s="4">
        <f>(C596/100)*D596</f>
        <v>2005.8831</v>
      </c>
      <c r="C599" s="17" t="s">
        <v>103</v>
      </c>
      <c r="D599">
        <f>(C595/100)/D595</f>
        <v>7.5901995244494989E-5</v>
      </c>
    </row>
    <row r="600" spans="1:12" x14ac:dyDescent="0.25">
      <c r="A600">
        <f>SUM(A598:A599)</f>
        <v>9107.7996999999996</v>
      </c>
      <c r="C600" t="s">
        <v>104</v>
      </c>
      <c r="D600">
        <v>13342</v>
      </c>
    </row>
    <row r="601" spans="1:12" x14ac:dyDescent="0.25">
      <c r="A601">
        <v>9108</v>
      </c>
      <c r="B601" t="s">
        <v>186</v>
      </c>
    </row>
    <row r="603" spans="1:12" x14ac:dyDescent="0.25">
      <c r="A603" t="s">
        <v>151</v>
      </c>
      <c r="B603" t="s">
        <v>1</v>
      </c>
      <c r="C603" t="s">
        <v>2</v>
      </c>
      <c r="D603" t="s">
        <v>3</v>
      </c>
      <c r="E603" t="s">
        <v>4</v>
      </c>
      <c r="F603" t="s">
        <v>5</v>
      </c>
      <c r="G603" t="s">
        <v>6</v>
      </c>
      <c r="H603" t="s">
        <v>7</v>
      </c>
      <c r="I603" t="s">
        <v>8</v>
      </c>
      <c r="J603" t="s">
        <v>9</v>
      </c>
      <c r="K603" t="s">
        <v>10</v>
      </c>
      <c r="L603" t="s">
        <v>11</v>
      </c>
    </row>
    <row r="604" spans="1:12" x14ac:dyDescent="0.25">
      <c r="A604" t="s">
        <v>308</v>
      </c>
      <c r="B604" t="s">
        <v>56</v>
      </c>
      <c r="C604">
        <v>72.900000000000006</v>
      </c>
      <c r="D604">
        <v>9566</v>
      </c>
      <c r="E604">
        <v>1822</v>
      </c>
      <c r="F604">
        <v>770</v>
      </c>
      <c r="G604">
        <v>1126</v>
      </c>
      <c r="H604">
        <v>10420</v>
      </c>
      <c r="I604">
        <v>23853068</v>
      </c>
      <c r="J604">
        <v>23844002</v>
      </c>
      <c r="K604">
        <v>0</v>
      </c>
      <c r="L604">
        <v>5295</v>
      </c>
    </row>
    <row r="605" spans="1:12" x14ac:dyDescent="0.25">
      <c r="A605" t="s">
        <v>308</v>
      </c>
      <c r="B605" t="s">
        <v>56</v>
      </c>
      <c r="C605">
        <v>71.39</v>
      </c>
      <c r="D605">
        <v>2880</v>
      </c>
      <c r="E605">
        <v>570</v>
      </c>
      <c r="F605">
        <v>254</v>
      </c>
      <c r="G605">
        <v>16830</v>
      </c>
      <c r="H605">
        <v>19557</v>
      </c>
      <c r="I605">
        <v>23836396</v>
      </c>
      <c r="J605">
        <v>23833619</v>
      </c>
      <c r="K605">
        <v>0</v>
      </c>
      <c r="L605">
        <v>1397</v>
      </c>
    </row>
    <row r="606" spans="1:12" x14ac:dyDescent="0.25">
      <c r="A606" t="s">
        <v>308</v>
      </c>
      <c r="B606" t="s">
        <v>56</v>
      </c>
      <c r="C606">
        <v>68.81</v>
      </c>
      <c r="D606">
        <v>3299</v>
      </c>
      <c r="E606">
        <v>718</v>
      </c>
      <c r="F606">
        <v>311</v>
      </c>
      <c r="G606">
        <v>11425</v>
      </c>
      <c r="H606">
        <v>14575</v>
      </c>
      <c r="I606">
        <v>23841392</v>
      </c>
      <c r="J606">
        <v>23838257</v>
      </c>
      <c r="K606">
        <v>0</v>
      </c>
      <c r="L606">
        <v>1297</v>
      </c>
    </row>
    <row r="607" spans="1:12" x14ac:dyDescent="0.25">
      <c r="A607" t="s">
        <v>308</v>
      </c>
      <c r="B607" t="s">
        <v>56</v>
      </c>
      <c r="C607">
        <v>75.59</v>
      </c>
      <c r="D607">
        <v>852</v>
      </c>
      <c r="E607">
        <v>172</v>
      </c>
      <c r="F607">
        <v>36</v>
      </c>
      <c r="G607">
        <v>15382</v>
      </c>
      <c r="H607">
        <v>16209</v>
      </c>
      <c r="I607">
        <v>23837935</v>
      </c>
      <c r="J607">
        <v>23837096</v>
      </c>
      <c r="K607" s="1">
        <v>7.9999999999999999E-160</v>
      </c>
      <c r="L607">
        <v>572</v>
      </c>
    </row>
    <row r="608" spans="1:12" x14ac:dyDescent="0.25">
      <c r="A608" t="s">
        <v>308</v>
      </c>
      <c r="B608" t="s">
        <v>56</v>
      </c>
      <c r="C608">
        <v>69.680000000000007</v>
      </c>
      <c r="D608">
        <v>376</v>
      </c>
      <c r="E608">
        <v>83</v>
      </c>
      <c r="F608">
        <v>31</v>
      </c>
      <c r="G608">
        <v>10837</v>
      </c>
      <c r="H608">
        <v>11195</v>
      </c>
      <c r="I608">
        <v>23841924</v>
      </c>
      <c r="J608">
        <v>23841563</v>
      </c>
      <c r="K608" s="1">
        <v>1.9999999999999999E-34</v>
      </c>
      <c r="L608">
        <v>156</v>
      </c>
    </row>
    <row r="609" spans="1:12" x14ac:dyDescent="0.25">
      <c r="A609" t="s">
        <v>308</v>
      </c>
      <c r="B609" t="s">
        <v>56</v>
      </c>
      <c r="C609">
        <v>70.37</v>
      </c>
      <c r="D609">
        <v>297</v>
      </c>
      <c r="E609">
        <v>84</v>
      </c>
      <c r="F609">
        <v>4</v>
      </c>
      <c r="G609">
        <v>259</v>
      </c>
      <c r="H609">
        <v>554</v>
      </c>
      <c r="I609">
        <v>23854070</v>
      </c>
      <c r="J609">
        <v>23853777</v>
      </c>
      <c r="K609" s="1">
        <v>2.9999999999999998E-25</v>
      </c>
      <c r="L609">
        <v>125</v>
      </c>
    </row>
    <row r="610" spans="1:12" x14ac:dyDescent="0.25">
      <c r="A610" s="4" t="s">
        <v>308</v>
      </c>
      <c r="B610" s="4" t="s">
        <v>56</v>
      </c>
      <c r="C610" s="4">
        <v>67.61</v>
      </c>
      <c r="D610" s="4">
        <v>355</v>
      </c>
      <c r="E610" s="4">
        <v>79</v>
      </c>
      <c r="F610" s="4">
        <v>36</v>
      </c>
      <c r="G610" s="4">
        <v>587</v>
      </c>
      <c r="H610" s="4">
        <v>930</v>
      </c>
      <c r="I610" s="4">
        <v>23853609</v>
      </c>
      <c r="J610" s="4">
        <v>23853280</v>
      </c>
      <c r="K610" s="19">
        <v>7.0000000000000001E-15</v>
      </c>
      <c r="L610" s="4">
        <v>91.5</v>
      </c>
    </row>
    <row r="611" spans="1:12" x14ac:dyDescent="0.25">
      <c r="A611" t="s">
        <v>111</v>
      </c>
      <c r="C611" t="s">
        <v>101</v>
      </c>
      <c r="D611">
        <f>SUM(D604:D610)</f>
        <v>17625</v>
      </c>
      <c r="K611" s="1"/>
    </row>
    <row r="612" spans="1:12" x14ac:dyDescent="0.25">
      <c r="A612">
        <f>(C604/100)*D604</f>
        <v>6973.6140000000005</v>
      </c>
      <c r="C612" s="17" t="s">
        <v>102</v>
      </c>
      <c r="D612">
        <f>(A620/D611)/D611</f>
        <v>4.0738393440973792E-5</v>
      </c>
      <c r="K612" s="1"/>
    </row>
    <row r="613" spans="1:12" x14ac:dyDescent="0.25">
      <c r="A613">
        <f t="shared" ref="A613:A618" si="27">(C605/100)*D605</f>
        <v>2056.0320000000002</v>
      </c>
      <c r="C613" s="17" t="s">
        <v>103</v>
      </c>
      <c r="D613">
        <f>(C604/100)/D604</f>
        <v>7.6207401212628073E-5</v>
      </c>
      <c r="K613" s="1"/>
    </row>
    <row r="614" spans="1:12" x14ac:dyDescent="0.25">
      <c r="A614">
        <f t="shared" si="27"/>
        <v>2270.0419000000002</v>
      </c>
      <c r="C614" t="s">
        <v>104</v>
      </c>
      <c r="D614">
        <v>19621</v>
      </c>
      <c r="K614" s="1"/>
    </row>
    <row r="615" spans="1:12" x14ac:dyDescent="0.25">
      <c r="A615">
        <f t="shared" si="27"/>
        <v>644.02679999999998</v>
      </c>
      <c r="K615" s="1"/>
    </row>
    <row r="616" spans="1:12" x14ac:dyDescent="0.25">
      <c r="A616">
        <f t="shared" si="27"/>
        <v>261.99680000000001</v>
      </c>
      <c r="K616" s="1"/>
    </row>
    <row r="617" spans="1:12" x14ac:dyDescent="0.25">
      <c r="A617">
        <f t="shared" si="27"/>
        <v>208.99889999999999</v>
      </c>
      <c r="K617" s="1"/>
    </row>
    <row r="618" spans="1:12" x14ac:dyDescent="0.25">
      <c r="A618" s="4">
        <f t="shared" si="27"/>
        <v>240.0155</v>
      </c>
      <c r="K618" s="1"/>
    </row>
    <row r="619" spans="1:12" x14ac:dyDescent="0.25">
      <c r="A619" s="2">
        <f>SUM(A612:A618)</f>
        <v>12654.725900000001</v>
      </c>
      <c r="K619" s="1"/>
    </row>
    <row r="620" spans="1:12" x14ac:dyDescent="0.25">
      <c r="A620">
        <v>12655</v>
      </c>
      <c r="B620" t="s">
        <v>186</v>
      </c>
      <c r="K620" s="1"/>
    </row>
    <row r="621" spans="1:12" x14ac:dyDescent="0.25">
      <c r="K621" s="1"/>
    </row>
    <row r="622" spans="1:12" x14ac:dyDescent="0.25">
      <c r="A622" t="s">
        <v>152</v>
      </c>
      <c r="B622" t="s">
        <v>1</v>
      </c>
      <c r="C622" t="s">
        <v>2</v>
      </c>
      <c r="D622" t="s">
        <v>3</v>
      </c>
      <c r="E622" t="s">
        <v>4</v>
      </c>
      <c r="F622" t="s">
        <v>5</v>
      </c>
      <c r="G622" t="s">
        <v>6</v>
      </c>
      <c r="H622" t="s">
        <v>7</v>
      </c>
      <c r="I622" t="s">
        <v>8</v>
      </c>
      <c r="J622" t="s">
        <v>9</v>
      </c>
      <c r="K622" t="s">
        <v>10</v>
      </c>
      <c r="L622" t="s">
        <v>11</v>
      </c>
    </row>
    <row r="623" spans="1:12" x14ac:dyDescent="0.25">
      <c r="A623" t="s">
        <v>309</v>
      </c>
      <c r="B623" t="s">
        <v>73</v>
      </c>
      <c r="C623">
        <v>73.709999999999994</v>
      </c>
      <c r="D623">
        <v>9659</v>
      </c>
      <c r="E623">
        <v>1920</v>
      </c>
      <c r="F623">
        <v>619</v>
      </c>
      <c r="G623">
        <v>4607</v>
      </c>
      <c r="H623">
        <v>13974</v>
      </c>
      <c r="I623">
        <v>5021368</v>
      </c>
      <c r="J623">
        <v>5030689</v>
      </c>
      <c r="K623" s="1">
        <v>0</v>
      </c>
      <c r="L623">
        <v>5692</v>
      </c>
    </row>
    <row r="624" spans="1:12" x14ac:dyDescent="0.25">
      <c r="A624" t="s">
        <v>309</v>
      </c>
      <c r="B624" t="s">
        <v>73</v>
      </c>
      <c r="C624">
        <v>81.209999999999994</v>
      </c>
      <c r="D624">
        <v>2373</v>
      </c>
      <c r="E624">
        <v>329</v>
      </c>
      <c r="F624">
        <v>117</v>
      </c>
      <c r="G624">
        <v>14220</v>
      </c>
      <c r="H624">
        <v>16566</v>
      </c>
      <c r="I624">
        <v>5031630</v>
      </c>
      <c r="J624">
        <v>5033911</v>
      </c>
      <c r="K624" s="1">
        <v>0</v>
      </c>
      <c r="L624">
        <v>2221</v>
      </c>
    </row>
    <row r="625" spans="1:12" x14ac:dyDescent="0.25">
      <c r="A625" t="s">
        <v>309</v>
      </c>
      <c r="B625" t="s">
        <v>73</v>
      </c>
      <c r="C625">
        <v>81.099999999999994</v>
      </c>
      <c r="D625">
        <v>905</v>
      </c>
      <c r="E625">
        <v>113</v>
      </c>
      <c r="F625">
        <v>58</v>
      </c>
      <c r="G625">
        <v>553</v>
      </c>
      <c r="H625">
        <v>1419</v>
      </c>
      <c r="I625">
        <v>5017272</v>
      </c>
      <c r="J625">
        <v>5018156</v>
      </c>
      <c r="K625" s="1">
        <v>0</v>
      </c>
      <c r="L625">
        <v>850</v>
      </c>
    </row>
    <row r="626" spans="1:12" x14ac:dyDescent="0.25">
      <c r="A626" t="s">
        <v>309</v>
      </c>
      <c r="B626" t="s">
        <v>73</v>
      </c>
      <c r="C626">
        <v>75.48</v>
      </c>
      <c r="D626">
        <v>1154</v>
      </c>
      <c r="E626">
        <v>237</v>
      </c>
      <c r="F626">
        <v>46</v>
      </c>
      <c r="G626">
        <v>2049</v>
      </c>
      <c r="H626">
        <v>3184</v>
      </c>
      <c r="I626">
        <v>5018999</v>
      </c>
      <c r="J626">
        <v>5020124</v>
      </c>
      <c r="K626" s="1">
        <v>0</v>
      </c>
      <c r="L626">
        <v>783</v>
      </c>
    </row>
    <row r="627" spans="1:12" x14ac:dyDescent="0.25">
      <c r="A627" t="s">
        <v>309</v>
      </c>
      <c r="B627" t="s">
        <v>73</v>
      </c>
      <c r="C627">
        <v>75.23</v>
      </c>
      <c r="D627">
        <v>860</v>
      </c>
      <c r="E627">
        <v>154</v>
      </c>
      <c r="F627">
        <v>59</v>
      </c>
      <c r="G627">
        <v>17430</v>
      </c>
      <c r="H627">
        <v>18247</v>
      </c>
      <c r="I627">
        <v>5035093</v>
      </c>
      <c r="J627">
        <v>5035935</v>
      </c>
      <c r="K627" s="1">
        <v>1.9999999999999999E-154</v>
      </c>
      <c r="L627">
        <v>554</v>
      </c>
    </row>
    <row r="628" spans="1:12" x14ac:dyDescent="0.25">
      <c r="A628" t="s">
        <v>309</v>
      </c>
      <c r="B628" t="s">
        <v>73</v>
      </c>
      <c r="C628">
        <v>74.73</v>
      </c>
      <c r="D628">
        <v>566</v>
      </c>
      <c r="E628">
        <v>125</v>
      </c>
      <c r="F628">
        <v>18</v>
      </c>
      <c r="G628">
        <v>3947</v>
      </c>
      <c r="H628">
        <v>4501</v>
      </c>
      <c r="I628">
        <v>5020798</v>
      </c>
      <c r="J628">
        <v>5021356</v>
      </c>
      <c r="K628" s="1">
        <v>5.0000000000000001E-92</v>
      </c>
      <c r="L628">
        <v>347</v>
      </c>
    </row>
    <row r="629" spans="1:12" x14ac:dyDescent="0.25">
      <c r="A629" t="s">
        <v>309</v>
      </c>
      <c r="B629" t="s">
        <v>73</v>
      </c>
      <c r="C629">
        <v>75.63</v>
      </c>
      <c r="D629">
        <v>517</v>
      </c>
      <c r="E629">
        <v>108</v>
      </c>
      <c r="F629">
        <v>18</v>
      </c>
      <c r="G629">
        <v>16586</v>
      </c>
      <c r="H629">
        <v>17093</v>
      </c>
      <c r="I629">
        <v>5033991</v>
      </c>
      <c r="J629">
        <v>5034498</v>
      </c>
      <c r="K629" s="1">
        <v>2E-91</v>
      </c>
      <c r="L629">
        <v>345</v>
      </c>
    </row>
    <row r="630" spans="1:12" x14ac:dyDescent="0.25">
      <c r="A630" s="4" t="s">
        <v>309</v>
      </c>
      <c r="B630" s="4" t="s">
        <v>73</v>
      </c>
      <c r="C630" s="4">
        <v>71.099999999999994</v>
      </c>
      <c r="D630" s="4">
        <v>353</v>
      </c>
      <c r="E630" s="4">
        <v>87</v>
      </c>
      <c r="F630" s="4">
        <v>15</v>
      </c>
      <c r="G630" s="4">
        <v>1587</v>
      </c>
      <c r="H630" s="4">
        <v>1936</v>
      </c>
      <c r="I630" s="4">
        <v>5018417</v>
      </c>
      <c r="J630" s="4">
        <v>5018757</v>
      </c>
      <c r="K630" s="4" t="s">
        <v>190</v>
      </c>
      <c r="L630" s="4">
        <v>154</v>
      </c>
    </row>
    <row r="631" spans="1:12" x14ac:dyDescent="0.25">
      <c r="A631" t="s">
        <v>111</v>
      </c>
      <c r="C631" t="s">
        <v>101</v>
      </c>
      <c r="D631">
        <f>SUM(D623:D630)</f>
        <v>16387</v>
      </c>
    </row>
    <row r="632" spans="1:12" x14ac:dyDescent="0.25">
      <c r="A632">
        <f>(C623/100)*D623</f>
        <v>7119.6489000000001</v>
      </c>
      <c r="C632" s="17" t="s">
        <v>102</v>
      </c>
      <c r="D632">
        <f>(A641/D631)/D631</f>
        <v>4.7070430088068363E-6</v>
      </c>
    </row>
    <row r="633" spans="1:12" x14ac:dyDescent="0.25">
      <c r="A633">
        <f t="shared" ref="A633:A639" si="28">(C624/100)*D624</f>
        <v>1927.1132999999998</v>
      </c>
      <c r="C633" s="17" t="s">
        <v>103</v>
      </c>
      <c r="D633">
        <f>(C623/100)/D623</f>
        <v>7.6312247644683715E-5</v>
      </c>
    </row>
    <row r="634" spans="1:12" x14ac:dyDescent="0.25">
      <c r="A634">
        <f t="shared" si="28"/>
        <v>733.95499999999993</v>
      </c>
      <c r="C634" t="s">
        <v>104</v>
      </c>
      <c r="D634">
        <v>18248</v>
      </c>
    </row>
    <row r="635" spans="1:12" x14ac:dyDescent="0.25">
      <c r="A635">
        <f t="shared" si="28"/>
        <v>871.03920000000005</v>
      </c>
    </row>
    <row r="636" spans="1:12" x14ac:dyDescent="0.25">
      <c r="A636">
        <f t="shared" si="28"/>
        <v>646.97800000000007</v>
      </c>
    </row>
    <row r="637" spans="1:12" x14ac:dyDescent="0.25">
      <c r="A637">
        <f t="shared" si="28"/>
        <v>422.97180000000003</v>
      </c>
    </row>
    <row r="638" spans="1:12" x14ac:dyDescent="0.25">
      <c r="A638">
        <f t="shared" si="28"/>
        <v>391.00709999999998</v>
      </c>
    </row>
    <row r="639" spans="1:12" x14ac:dyDescent="0.25">
      <c r="A639" s="4">
        <f t="shared" si="28"/>
        <v>250.98299999999998</v>
      </c>
    </row>
    <row r="640" spans="1:12" x14ac:dyDescent="0.25">
      <c r="A640" s="2">
        <f>SUM(A632:A639)</f>
        <v>12363.696299999998</v>
      </c>
    </row>
    <row r="641" spans="1:12" x14ac:dyDescent="0.25">
      <c r="A641">
        <v>1264</v>
      </c>
      <c r="B641" t="s">
        <v>186</v>
      </c>
    </row>
    <row r="643" spans="1:12" x14ac:dyDescent="0.25">
      <c r="A643" s="7" t="s">
        <v>153</v>
      </c>
      <c r="B643" t="s">
        <v>1</v>
      </c>
      <c r="C643" t="s">
        <v>2</v>
      </c>
      <c r="D643" t="s">
        <v>3</v>
      </c>
      <c r="E643" t="s">
        <v>4</v>
      </c>
      <c r="F643" t="s">
        <v>5</v>
      </c>
      <c r="G643" t="s">
        <v>6</v>
      </c>
      <c r="H643" t="s">
        <v>7</v>
      </c>
      <c r="I643" t="s">
        <v>8</v>
      </c>
      <c r="J643" t="s">
        <v>9</v>
      </c>
      <c r="K643" t="s">
        <v>10</v>
      </c>
      <c r="L643" t="s">
        <v>11</v>
      </c>
    </row>
    <row r="644" spans="1:12" x14ac:dyDescent="0.25">
      <c r="A644" s="4" t="s">
        <v>310</v>
      </c>
      <c r="B644" s="4" t="s">
        <v>64</v>
      </c>
      <c r="C644" s="4">
        <v>76.239999999999995</v>
      </c>
      <c r="D644" s="4">
        <v>9988</v>
      </c>
      <c r="E644" s="4">
        <v>1680</v>
      </c>
      <c r="F644" s="4">
        <v>693</v>
      </c>
      <c r="G644" s="4">
        <v>8</v>
      </c>
      <c r="H644" s="4">
        <v>9647</v>
      </c>
      <c r="I644" s="4">
        <v>26151359</v>
      </c>
      <c r="J644" s="4">
        <v>26141717</v>
      </c>
      <c r="K644" s="4">
        <v>0</v>
      </c>
      <c r="L644" s="4">
        <v>7083</v>
      </c>
    </row>
    <row r="645" spans="1:12" x14ac:dyDescent="0.25">
      <c r="A645" t="s">
        <v>111</v>
      </c>
      <c r="C645" t="s">
        <v>101</v>
      </c>
      <c r="D645">
        <v>9988</v>
      </c>
    </row>
    <row r="646" spans="1:12" x14ac:dyDescent="0.25">
      <c r="A646" s="4">
        <f>(C644/100)*D644</f>
        <v>7614.8512000000001</v>
      </c>
      <c r="C646" s="17" t="s">
        <v>102</v>
      </c>
      <c r="D646" t="s">
        <v>191</v>
      </c>
    </row>
    <row r="647" spans="1:12" x14ac:dyDescent="0.25">
      <c r="A647">
        <v>7615</v>
      </c>
      <c r="B647" t="s">
        <v>186</v>
      </c>
      <c r="C647" s="17" t="s">
        <v>103</v>
      </c>
      <c r="D647">
        <f>(C644/100)/D644</f>
        <v>7.6331597917501004E-5</v>
      </c>
    </row>
    <row r="648" spans="1:12" x14ac:dyDescent="0.25">
      <c r="C648" t="s">
        <v>104</v>
      </c>
      <c r="D648">
        <v>9647</v>
      </c>
    </row>
    <row r="650" spans="1:12" ht="17.25" customHeight="1" x14ac:dyDescent="0.25">
      <c r="A650" t="s">
        <v>154</v>
      </c>
      <c r="B650" t="s">
        <v>1</v>
      </c>
      <c r="C650" t="s">
        <v>2</v>
      </c>
      <c r="D650" t="s">
        <v>3</v>
      </c>
      <c r="E650" t="s">
        <v>4</v>
      </c>
      <c r="F650" t="s">
        <v>5</v>
      </c>
      <c r="G650" t="s">
        <v>6</v>
      </c>
      <c r="H650" t="s">
        <v>7</v>
      </c>
      <c r="I650" t="s">
        <v>8</v>
      </c>
      <c r="J650" t="s">
        <v>9</v>
      </c>
      <c r="K650" t="s">
        <v>10</v>
      </c>
      <c r="L650" t="s">
        <v>11</v>
      </c>
    </row>
    <row r="651" spans="1:12" ht="17.25" customHeight="1" x14ac:dyDescent="0.25">
      <c r="A651" s="4" t="s">
        <v>311</v>
      </c>
      <c r="B651" s="4" t="s">
        <v>87</v>
      </c>
      <c r="C651" s="4">
        <v>77.260000000000005</v>
      </c>
      <c r="D651" s="4">
        <v>10111</v>
      </c>
      <c r="E651" s="4">
        <v>1717</v>
      </c>
      <c r="F651" s="4">
        <v>582</v>
      </c>
      <c r="G651" s="4">
        <v>76</v>
      </c>
      <c r="H651" s="4">
        <v>9933</v>
      </c>
      <c r="I651" s="4">
        <v>8822473</v>
      </c>
      <c r="J651" s="4">
        <v>88322254</v>
      </c>
      <c r="K651" s="4">
        <v>0</v>
      </c>
      <c r="L651" s="4">
        <v>7609</v>
      </c>
    </row>
    <row r="652" spans="1:12" ht="17.25" customHeight="1" x14ac:dyDescent="0.25">
      <c r="A652" t="s">
        <v>111</v>
      </c>
      <c r="C652" t="s">
        <v>101</v>
      </c>
      <c r="D652">
        <v>10111</v>
      </c>
    </row>
    <row r="653" spans="1:12" ht="17.25" customHeight="1" x14ac:dyDescent="0.25">
      <c r="A653" s="4">
        <f>(C651/100)*D651</f>
        <v>7811.758600000001</v>
      </c>
      <c r="C653" s="17" t="s">
        <v>102</v>
      </c>
      <c r="D653" t="s">
        <v>191</v>
      </c>
    </row>
    <row r="654" spans="1:12" ht="17.25" customHeight="1" x14ac:dyDescent="0.25">
      <c r="A654">
        <v>7812</v>
      </c>
      <c r="B654" t="s">
        <v>186</v>
      </c>
      <c r="C654" s="17" t="s">
        <v>103</v>
      </c>
      <c r="D654">
        <f>(C651/100)/D651</f>
        <v>7.6411828701414305E-5</v>
      </c>
    </row>
    <row r="655" spans="1:12" ht="17.25" customHeight="1" x14ac:dyDescent="0.25">
      <c r="C655" t="s">
        <v>104</v>
      </c>
      <c r="D655">
        <v>10235</v>
      </c>
    </row>
    <row r="656" spans="1:12" ht="17.25" customHeight="1" x14ac:dyDescent="0.25"/>
    <row r="657" spans="1:12" ht="17.25" customHeight="1" x14ac:dyDescent="0.25"/>
    <row r="658" spans="1:12" ht="16.5" customHeight="1" x14ac:dyDescent="0.25">
      <c r="A658" t="s">
        <v>155</v>
      </c>
      <c r="B658" t="s">
        <v>1</v>
      </c>
      <c r="C658" t="s">
        <v>2</v>
      </c>
      <c r="D658" t="s">
        <v>3</v>
      </c>
      <c r="E658" t="s">
        <v>4</v>
      </c>
      <c r="F658" t="s">
        <v>5</v>
      </c>
      <c r="G658" t="s">
        <v>6</v>
      </c>
      <c r="H658" t="s">
        <v>7</v>
      </c>
      <c r="I658" t="s">
        <v>8</v>
      </c>
      <c r="J658" t="s">
        <v>9</v>
      </c>
      <c r="K658" t="s">
        <v>10</v>
      </c>
      <c r="L658" t="s">
        <v>11</v>
      </c>
    </row>
    <row r="659" spans="1:12" ht="16.5" customHeight="1" x14ac:dyDescent="0.25">
      <c r="A659" t="s">
        <v>312</v>
      </c>
      <c r="B659" t="s">
        <v>88</v>
      </c>
      <c r="C659">
        <v>70.27</v>
      </c>
      <c r="D659">
        <v>9196</v>
      </c>
      <c r="E659">
        <v>1950</v>
      </c>
      <c r="F659">
        <v>784</v>
      </c>
      <c r="G659">
        <v>4958</v>
      </c>
      <c r="H659">
        <v>13783</v>
      </c>
      <c r="I659">
        <v>4397319</v>
      </c>
      <c r="J659">
        <v>4388538</v>
      </c>
      <c r="K659">
        <v>0</v>
      </c>
      <c r="L659">
        <v>3977</v>
      </c>
    </row>
    <row r="660" spans="1:12" ht="16.5" customHeight="1" x14ac:dyDescent="0.25">
      <c r="A660" t="s">
        <v>312</v>
      </c>
      <c r="B660" t="s">
        <v>88</v>
      </c>
      <c r="C660">
        <v>78.7</v>
      </c>
      <c r="D660">
        <v>2319</v>
      </c>
      <c r="E660">
        <v>383</v>
      </c>
      <c r="F660">
        <v>111</v>
      </c>
      <c r="G660">
        <v>22478</v>
      </c>
      <c r="H660">
        <v>24727</v>
      </c>
      <c r="I660">
        <v>4375043</v>
      </c>
      <c r="J660">
        <v>4372767</v>
      </c>
      <c r="K660">
        <v>0</v>
      </c>
      <c r="L660">
        <v>1884</v>
      </c>
    </row>
    <row r="661" spans="1:12" ht="16.5" customHeight="1" x14ac:dyDescent="0.25">
      <c r="A661" t="s">
        <v>312</v>
      </c>
      <c r="B661" t="s">
        <v>88</v>
      </c>
      <c r="C661">
        <v>71.27</v>
      </c>
      <c r="D661">
        <v>2628</v>
      </c>
      <c r="E661">
        <v>551</v>
      </c>
      <c r="F661">
        <v>204</v>
      </c>
      <c r="G661">
        <v>15204</v>
      </c>
      <c r="H661">
        <v>17751</v>
      </c>
      <c r="I661">
        <v>4385578</v>
      </c>
      <c r="J661">
        <v>4383075</v>
      </c>
      <c r="K661">
        <v>0</v>
      </c>
      <c r="L661">
        <v>1276</v>
      </c>
    </row>
    <row r="662" spans="1:12" ht="16.5" customHeight="1" x14ac:dyDescent="0.25">
      <c r="A662" t="s">
        <v>312</v>
      </c>
      <c r="B662" t="s">
        <v>88</v>
      </c>
      <c r="C662">
        <v>69.349999999999994</v>
      </c>
      <c r="D662">
        <v>2620</v>
      </c>
      <c r="E662">
        <v>591</v>
      </c>
      <c r="F662">
        <v>212</v>
      </c>
      <c r="G662">
        <v>192</v>
      </c>
      <c r="H662">
        <v>1679</v>
      </c>
      <c r="I662">
        <v>440361</v>
      </c>
      <c r="J662">
        <v>4397822</v>
      </c>
      <c r="K662">
        <v>0</v>
      </c>
      <c r="L662">
        <v>1003</v>
      </c>
    </row>
    <row r="663" spans="1:12" ht="16.5" customHeight="1" x14ac:dyDescent="0.25">
      <c r="A663" t="s">
        <v>312</v>
      </c>
      <c r="B663" t="s">
        <v>88</v>
      </c>
      <c r="C663">
        <v>71.87</v>
      </c>
      <c r="D663">
        <v>999</v>
      </c>
      <c r="E663">
        <v>204</v>
      </c>
      <c r="F663">
        <v>77</v>
      </c>
      <c r="G663">
        <v>20269</v>
      </c>
      <c r="H663">
        <v>21242</v>
      </c>
      <c r="I663">
        <v>4379765</v>
      </c>
      <c r="J663">
        <v>4378819</v>
      </c>
      <c r="K663" s="1">
        <v>5.0000000000000001E-140</v>
      </c>
      <c r="L663">
        <v>506</v>
      </c>
    </row>
    <row r="664" spans="1:12" ht="16.5" customHeight="1" x14ac:dyDescent="0.25">
      <c r="A664" s="4" t="s">
        <v>312</v>
      </c>
      <c r="B664" s="4" t="s">
        <v>88</v>
      </c>
      <c r="C664" s="4">
        <v>68.5</v>
      </c>
      <c r="D664" s="4">
        <v>1308</v>
      </c>
      <c r="E664" s="4">
        <v>345</v>
      </c>
      <c r="F664" s="4">
        <v>67</v>
      </c>
      <c r="G664" s="4">
        <v>3582</v>
      </c>
      <c r="H664" s="4">
        <v>4860</v>
      </c>
      <c r="I664" s="4">
        <v>420131</v>
      </c>
      <c r="J664" s="4">
        <v>421400</v>
      </c>
      <c r="K664" s="19">
        <v>1.0000000000000001E-128</v>
      </c>
      <c r="L664" s="4">
        <v>468</v>
      </c>
    </row>
    <row r="665" spans="1:12" ht="16.5" customHeight="1" x14ac:dyDescent="0.25">
      <c r="A665" t="s">
        <v>111</v>
      </c>
      <c r="C665" t="s">
        <v>101</v>
      </c>
      <c r="D665">
        <f>SUM(D659:D664)</f>
        <v>19070</v>
      </c>
      <c r="K665" s="1"/>
    </row>
    <row r="666" spans="1:12" ht="16.5" customHeight="1" x14ac:dyDescent="0.25">
      <c r="A666">
        <f>(C659/100)*D659</f>
        <v>6462.0291999999999</v>
      </c>
      <c r="C666" s="17" t="s">
        <v>102</v>
      </c>
      <c r="D666">
        <f>(A673/D665)/D665</f>
        <v>3.7372317207407152E-5</v>
      </c>
      <c r="K666" s="1"/>
    </row>
    <row r="667" spans="1:12" ht="16.5" customHeight="1" x14ac:dyDescent="0.25">
      <c r="A667">
        <f t="shared" ref="A667:A671" si="29">(C660/100)*D660</f>
        <v>1825.0530000000001</v>
      </c>
      <c r="C667" s="17" t="s">
        <v>103</v>
      </c>
      <c r="D667">
        <f>(C659/100)/D659</f>
        <v>7.6413658112222706E-5</v>
      </c>
      <c r="K667" s="1"/>
    </row>
    <row r="668" spans="1:12" ht="16.5" customHeight="1" x14ac:dyDescent="0.25">
      <c r="A668">
        <f t="shared" si="29"/>
        <v>1872.9756</v>
      </c>
      <c r="C668" t="s">
        <v>104</v>
      </c>
      <c r="D668">
        <v>28566</v>
      </c>
      <c r="K668" s="1"/>
    </row>
    <row r="669" spans="1:12" ht="16.5" customHeight="1" x14ac:dyDescent="0.25">
      <c r="A669">
        <f t="shared" si="29"/>
        <v>1816.9699999999998</v>
      </c>
      <c r="K669" s="1"/>
    </row>
    <row r="670" spans="1:12" ht="16.5" customHeight="1" x14ac:dyDescent="0.25">
      <c r="A670">
        <f t="shared" si="29"/>
        <v>717.98130000000003</v>
      </c>
      <c r="K670" s="1"/>
    </row>
    <row r="671" spans="1:12" ht="16.5" customHeight="1" x14ac:dyDescent="0.25">
      <c r="A671" s="4">
        <f t="shared" si="29"/>
        <v>895.98</v>
      </c>
      <c r="K671" s="1"/>
    </row>
    <row r="672" spans="1:12" ht="16.5" customHeight="1" x14ac:dyDescent="0.25">
      <c r="A672" s="2">
        <f>SUM(A666:A671)</f>
        <v>13590.989099999999</v>
      </c>
      <c r="K672" s="1"/>
    </row>
    <row r="673" spans="1:12" ht="16.5" customHeight="1" x14ac:dyDescent="0.25">
      <c r="A673">
        <v>13591</v>
      </c>
      <c r="B673" t="s">
        <v>186</v>
      </c>
      <c r="K673" s="1"/>
    </row>
    <row r="674" spans="1:12" ht="16.5" customHeight="1" x14ac:dyDescent="0.25">
      <c r="K674" s="1"/>
    </row>
    <row r="675" spans="1:12" ht="16.5" customHeight="1" x14ac:dyDescent="0.25">
      <c r="A675" t="s">
        <v>156</v>
      </c>
      <c r="B675" t="s">
        <v>1</v>
      </c>
      <c r="C675" t="s">
        <v>2</v>
      </c>
      <c r="D675" t="s">
        <v>3</v>
      </c>
      <c r="E675" t="s">
        <v>4</v>
      </c>
      <c r="F675" t="s">
        <v>5</v>
      </c>
      <c r="G675" t="s">
        <v>6</v>
      </c>
      <c r="H675" t="s">
        <v>7</v>
      </c>
      <c r="I675" t="s">
        <v>8</v>
      </c>
      <c r="J675" t="s">
        <v>9</v>
      </c>
      <c r="K675" t="s">
        <v>10</v>
      </c>
      <c r="L675" t="s">
        <v>11</v>
      </c>
    </row>
    <row r="676" spans="1:12" ht="16.5" customHeight="1" x14ac:dyDescent="0.25">
      <c r="A676" t="s">
        <v>313</v>
      </c>
      <c r="B676" t="s">
        <v>71</v>
      </c>
      <c r="C676">
        <v>74.58</v>
      </c>
      <c r="D676">
        <v>9722</v>
      </c>
      <c r="E676">
        <v>1669</v>
      </c>
      <c r="F676">
        <v>802</v>
      </c>
      <c r="G676">
        <v>6412</v>
      </c>
      <c r="H676">
        <v>15671</v>
      </c>
      <c r="I676">
        <v>17839240</v>
      </c>
      <c r="J676">
        <v>17829855</v>
      </c>
      <c r="K676">
        <v>0</v>
      </c>
      <c r="L676">
        <v>6168</v>
      </c>
    </row>
    <row r="677" spans="1:12" ht="16.5" customHeight="1" x14ac:dyDescent="0.25">
      <c r="A677" t="s">
        <v>313</v>
      </c>
      <c r="B677" t="s">
        <v>71</v>
      </c>
      <c r="C677">
        <v>79.73</v>
      </c>
      <c r="D677">
        <v>1095</v>
      </c>
      <c r="E677">
        <v>146</v>
      </c>
      <c r="F677">
        <v>76</v>
      </c>
      <c r="G677">
        <v>313</v>
      </c>
      <c r="H677">
        <v>1367</v>
      </c>
      <c r="I677">
        <v>17847219</v>
      </c>
      <c r="J677">
        <v>17846161</v>
      </c>
      <c r="K677">
        <v>0</v>
      </c>
      <c r="L677">
        <v>930</v>
      </c>
    </row>
    <row r="678" spans="1:12" ht="16.5" customHeight="1" x14ac:dyDescent="0.25">
      <c r="A678" t="s">
        <v>313</v>
      </c>
      <c r="B678" t="s">
        <v>71</v>
      </c>
      <c r="C678">
        <v>72.28</v>
      </c>
      <c r="D678">
        <v>1713</v>
      </c>
      <c r="E678">
        <v>316</v>
      </c>
      <c r="F678">
        <v>176</v>
      </c>
      <c r="G678">
        <v>1412</v>
      </c>
      <c r="H678">
        <v>3029</v>
      </c>
      <c r="I678">
        <v>17846061</v>
      </c>
      <c r="J678">
        <v>17844430</v>
      </c>
      <c r="K678">
        <v>0</v>
      </c>
      <c r="L678">
        <v>850</v>
      </c>
    </row>
    <row r="679" spans="1:12" ht="16.5" customHeight="1" x14ac:dyDescent="0.25">
      <c r="A679" t="s">
        <v>313</v>
      </c>
      <c r="B679" t="s">
        <v>71</v>
      </c>
      <c r="C679">
        <v>75.239999999999995</v>
      </c>
      <c r="D679">
        <v>618</v>
      </c>
      <c r="E679">
        <v>113</v>
      </c>
      <c r="F679">
        <v>40</v>
      </c>
      <c r="G679">
        <v>3136</v>
      </c>
      <c r="H679">
        <v>3730</v>
      </c>
      <c r="I679">
        <v>17844215</v>
      </c>
      <c r="J679">
        <v>17843615</v>
      </c>
      <c r="K679" s="1">
        <v>4E-160</v>
      </c>
      <c r="L679">
        <v>394</v>
      </c>
    </row>
    <row r="680" spans="1:12" ht="16.5" customHeight="1" x14ac:dyDescent="0.25">
      <c r="A680" t="s">
        <v>313</v>
      </c>
      <c r="B680" t="s">
        <v>71</v>
      </c>
      <c r="C680">
        <v>81.52</v>
      </c>
      <c r="D680">
        <v>276</v>
      </c>
      <c r="E680">
        <v>40</v>
      </c>
      <c r="F680">
        <v>11</v>
      </c>
      <c r="G680">
        <v>4566</v>
      </c>
      <c r="H680">
        <v>4840</v>
      </c>
      <c r="I680">
        <v>17842592</v>
      </c>
      <c r="J680">
        <v>17842327</v>
      </c>
      <c r="K680" s="1">
        <v>3.0000000000000002E-36</v>
      </c>
      <c r="L680">
        <v>251</v>
      </c>
    </row>
    <row r="681" spans="1:12" ht="16.5" customHeight="1" x14ac:dyDescent="0.25">
      <c r="A681" s="4" t="s">
        <v>313</v>
      </c>
      <c r="B681" s="4" t="s">
        <v>71</v>
      </c>
      <c r="C681" s="4">
        <v>83.01</v>
      </c>
      <c r="D681" s="4">
        <v>213</v>
      </c>
      <c r="E681" s="4">
        <v>34</v>
      </c>
      <c r="F681" s="4">
        <v>2</v>
      </c>
      <c r="G681" s="4">
        <v>2</v>
      </c>
      <c r="H681" s="4">
        <v>214</v>
      </c>
      <c r="I681" s="4">
        <v>17847468</v>
      </c>
      <c r="J681" s="4">
        <v>17847258</v>
      </c>
      <c r="K681" s="19">
        <v>2E-52</v>
      </c>
      <c r="L681" s="4">
        <v>215</v>
      </c>
    </row>
    <row r="682" spans="1:12" ht="16.5" customHeight="1" x14ac:dyDescent="0.25">
      <c r="A682" t="s">
        <v>111</v>
      </c>
      <c r="C682" t="s">
        <v>101</v>
      </c>
      <c r="D682">
        <f>SUM(D676:D681)</f>
        <v>13637</v>
      </c>
      <c r="K682" s="1"/>
    </row>
    <row r="683" spans="1:12" ht="16.5" customHeight="1" x14ac:dyDescent="0.25">
      <c r="A683">
        <f>(C676/100)*D676</f>
        <v>7250.6675999999998</v>
      </c>
      <c r="C683" s="17" t="s">
        <v>102</v>
      </c>
      <c r="D683">
        <f>(A690/D682)/D682</f>
        <v>5.5004155047964252E-5</v>
      </c>
      <c r="K683" s="1"/>
    </row>
    <row r="684" spans="1:12" ht="16.5" customHeight="1" x14ac:dyDescent="0.25">
      <c r="A684">
        <f t="shared" ref="A684:A687" si="30">(C677/100)*D677</f>
        <v>873.04349999999999</v>
      </c>
      <c r="C684" s="17" t="s">
        <v>103</v>
      </c>
      <c r="D684">
        <f>(C676/100)/D676</f>
        <v>7.6712610573955971E-5</v>
      </c>
      <c r="K684" s="1"/>
    </row>
    <row r="685" spans="1:12" ht="16.5" customHeight="1" x14ac:dyDescent="0.25">
      <c r="A685">
        <f t="shared" si="30"/>
        <v>1238.1564000000001</v>
      </c>
      <c r="C685" t="s">
        <v>104</v>
      </c>
      <c r="D685">
        <v>15672</v>
      </c>
      <c r="K685" s="1"/>
    </row>
    <row r="686" spans="1:12" ht="16.5" customHeight="1" x14ac:dyDescent="0.25">
      <c r="A686">
        <f t="shared" si="30"/>
        <v>464.98319999999995</v>
      </c>
      <c r="K686" s="1"/>
    </row>
    <row r="687" spans="1:12" ht="16.5" customHeight="1" x14ac:dyDescent="0.25">
      <c r="A687">
        <f t="shared" si="30"/>
        <v>224.99519999999998</v>
      </c>
      <c r="K687" s="1"/>
    </row>
    <row r="688" spans="1:12" ht="16.5" customHeight="1" x14ac:dyDescent="0.25">
      <c r="A688" s="4">
        <f>(C681/100)*D681</f>
        <v>176.81130000000002</v>
      </c>
      <c r="K688" s="1"/>
    </row>
    <row r="689" spans="1:12" ht="16.5" customHeight="1" x14ac:dyDescent="0.25">
      <c r="A689">
        <f>SUM(A683:A688)</f>
        <v>10228.6572</v>
      </c>
      <c r="K689" s="1"/>
    </row>
    <row r="690" spans="1:12" ht="16.5" customHeight="1" x14ac:dyDescent="0.25">
      <c r="A690">
        <v>10229</v>
      </c>
      <c r="B690" t="s">
        <v>186</v>
      </c>
      <c r="K690" s="1"/>
    </row>
    <row r="691" spans="1:12" ht="16.5" customHeight="1" x14ac:dyDescent="0.25">
      <c r="K691" s="1"/>
    </row>
    <row r="692" spans="1:12" ht="16.5" customHeight="1" x14ac:dyDescent="0.25">
      <c r="A692" t="s">
        <v>157</v>
      </c>
      <c r="B692" t="s">
        <v>1</v>
      </c>
      <c r="C692" t="s">
        <v>2</v>
      </c>
      <c r="D692" t="s">
        <v>3</v>
      </c>
      <c r="E692" t="s">
        <v>4</v>
      </c>
      <c r="F692" t="s">
        <v>5</v>
      </c>
      <c r="G692" t="s">
        <v>6</v>
      </c>
      <c r="H692" t="s">
        <v>7</v>
      </c>
      <c r="I692" t="s">
        <v>8</v>
      </c>
      <c r="J692" t="s">
        <v>9</v>
      </c>
      <c r="K692" t="s">
        <v>10</v>
      </c>
      <c r="L692" t="s">
        <v>11</v>
      </c>
    </row>
    <row r="693" spans="1:12" ht="16.5" customHeight="1" x14ac:dyDescent="0.25">
      <c r="A693" t="s">
        <v>314</v>
      </c>
      <c r="B693" t="s">
        <v>89</v>
      </c>
      <c r="C693">
        <v>76</v>
      </c>
      <c r="D693">
        <v>9899</v>
      </c>
      <c r="E693">
        <v>1621</v>
      </c>
      <c r="F693">
        <v>755</v>
      </c>
      <c r="G693">
        <v>688</v>
      </c>
      <c r="H693">
        <v>10215</v>
      </c>
      <c r="I693">
        <v>2668899</v>
      </c>
      <c r="J693">
        <v>2659385</v>
      </c>
      <c r="K693">
        <v>0</v>
      </c>
      <c r="L693">
        <v>6960</v>
      </c>
    </row>
    <row r="694" spans="1:12" ht="16.5" customHeight="1" x14ac:dyDescent="0.25">
      <c r="A694" t="s">
        <v>314</v>
      </c>
      <c r="B694" t="s">
        <v>89</v>
      </c>
      <c r="C694">
        <v>69.06</v>
      </c>
      <c r="D694">
        <v>3672</v>
      </c>
      <c r="E694">
        <v>843</v>
      </c>
      <c r="F694">
        <v>293</v>
      </c>
      <c r="G694">
        <v>13787</v>
      </c>
      <c r="H694">
        <v>17294</v>
      </c>
      <c r="I694">
        <v>2654434</v>
      </c>
      <c r="J694">
        <v>2650892</v>
      </c>
      <c r="K694">
        <v>0</v>
      </c>
      <c r="L694">
        <v>1332</v>
      </c>
    </row>
    <row r="695" spans="1:12" ht="16.5" customHeight="1" x14ac:dyDescent="0.25">
      <c r="A695" t="s">
        <v>314</v>
      </c>
      <c r="B695" t="s">
        <v>89</v>
      </c>
      <c r="C695">
        <v>73.25</v>
      </c>
      <c r="D695">
        <v>2254</v>
      </c>
      <c r="E695">
        <v>414</v>
      </c>
      <c r="F695">
        <v>189</v>
      </c>
      <c r="G695">
        <v>17300</v>
      </c>
      <c r="H695">
        <v>19426</v>
      </c>
      <c r="I695">
        <v>2650182</v>
      </c>
      <c r="J695">
        <v>2647991</v>
      </c>
      <c r="K695">
        <v>0</v>
      </c>
      <c r="L695">
        <v>1310</v>
      </c>
    </row>
    <row r="696" spans="1:12" ht="16.5" customHeight="1" x14ac:dyDescent="0.25">
      <c r="A696" t="s">
        <v>314</v>
      </c>
      <c r="B696" t="s">
        <v>89</v>
      </c>
      <c r="C696">
        <v>70.03</v>
      </c>
      <c r="D696">
        <v>2002</v>
      </c>
      <c r="E696">
        <v>407</v>
      </c>
      <c r="F696">
        <v>193</v>
      </c>
      <c r="G696">
        <v>20211</v>
      </c>
      <c r="H696">
        <v>22139</v>
      </c>
      <c r="I696">
        <v>2647314</v>
      </c>
      <c r="J696">
        <v>2645433</v>
      </c>
      <c r="K696">
        <v>0</v>
      </c>
      <c r="L696">
        <v>863</v>
      </c>
    </row>
    <row r="697" spans="1:12" ht="16.5" customHeight="1" x14ac:dyDescent="0.25">
      <c r="A697" t="s">
        <v>314</v>
      </c>
      <c r="B697" t="s">
        <v>89</v>
      </c>
      <c r="C697">
        <v>67.92</v>
      </c>
      <c r="D697">
        <v>1808</v>
      </c>
      <c r="E697">
        <v>399</v>
      </c>
      <c r="F697">
        <v>181</v>
      </c>
      <c r="G697">
        <v>10491</v>
      </c>
      <c r="H697">
        <v>12188</v>
      </c>
      <c r="I697">
        <v>2659157</v>
      </c>
      <c r="J697">
        <v>2647421</v>
      </c>
      <c r="K697" s="1">
        <v>3E-160</v>
      </c>
      <c r="L697">
        <v>574</v>
      </c>
    </row>
    <row r="698" spans="1:12" ht="16.5" customHeight="1" x14ac:dyDescent="0.25">
      <c r="A698" s="4" t="s">
        <v>314</v>
      </c>
      <c r="B698" s="4" t="s">
        <v>89</v>
      </c>
      <c r="C698" s="4">
        <v>76.3</v>
      </c>
      <c r="D698" s="4">
        <v>616</v>
      </c>
      <c r="E698" s="4">
        <v>99</v>
      </c>
      <c r="F698" s="4">
        <v>47</v>
      </c>
      <c r="G698" s="4">
        <v>13110</v>
      </c>
      <c r="H698" s="4">
        <v>13681</v>
      </c>
      <c r="I698" s="4">
        <v>2655687</v>
      </c>
      <c r="J698" s="4">
        <v>2655075</v>
      </c>
      <c r="K698" s="19">
        <v>1E-125</v>
      </c>
      <c r="L698" s="4">
        <v>459</v>
      </c>
    </row>
    <row r="699" spans="1:12" ht="16.5" customHeight="1" x14ac:dyDescent="0.25">
      <c r="A699" t="s">
        <v>111</v>
      </c>
      <c r="C699" t="s">
        <v>101</v>
      </c>
      <c r="D699">
        <f>SUM(D693:D698)</f>
        <v>20251</v>
      </c>
    </row>
    <row r="700" spans="1:12" ht="16.5" customHeight="1" x14ac:dyDescent="0.25">
      <c r="A700">
        <f>(C693/100)*D693</f>
        <v>7523.24</v>
      </c>
      <c r="C700" t="s">
        <v>102</v>
      </c>
      <c r="D700">
        <f>(A707/D699)/D699</f>
        <v>3.6112878871617913E-5</v>
      </c>
    </row>
    <row r="701" spans="1:12" ht="16.5" customHeight="1" x14ac:dyDescent="0.25">
      <c r="A701">
        <f t="shared" ref="A701:A705" si="31">(C694/100)*D694</f>
        <v>2535.8831999999998</v>
      </c>
      <c r="C701" t="s">
        <v>103</v>
      </c>
      <c r="D701">
        <f>(C693/100)/D693</f>
        <v>7.6775431861804221E-5</v>
      </c>
    </row>
    <row r="702" spans="1:12" ht="16.5" customHeight="1" x14ac:dyDescent="0.25">
      <c r="A702">
        <f t="shared" si="31"/>
        <v>1651.0550000000001</v>
      </c>
      <c r="C702" t="s">
        <v>104</v>
      </c>
      <c r="D702">
        <v>22144</v>
      </c>
    </row>
    <row r="703" spans="1:12" ht="16.5" customHeight="1" x14ac:dyDescent="0.25">
      <c r="A703">
        <f t="shared" si="31"/>
        <v>1402.0006000000001</v>
      </c>
    </row>
    <row r="704" spans="1:12" ht="16.5" customHeight="1" x14ac:dyDescent="0.25">
      <c r="A704">
        <f t="shared" si="31"/>
        <v>1227.9936</v>
      </c>
    </row>
    <row r="705" spans="1:12" ht="16.5" customHeight="1" x14ac:dyDescent="0.25">
      <c r="A705" s="4">
        <f t="shared" si="31"/>
        <v>470.00799999999998</v>
      </c>
    </row>
    <row r="706" spans="1:12" ht="16.5" customHeight="1" x14ac:dyDescent="0.25">
      <c r="A706" s="2">
        <f>SUM(A700:A705)</f>
        <v>14810.180399999999</v>
      </c>
    </row>
    <row r="707" spans="1:12" ht="16.5" customHeight="1" x14ac:dyDescent="0.25">
      <c r="A707">
        <v>14810</v>
      </c>
      <c r="B707" t="s">
        <v>186</v>
      </c>
    </row>
    <row r="708" spans="1:12" ht="16.5" customHeight="1" x14ac:dyDescent="0.25"/>
    <row r="709" spans="1:12" ht="16.5" customHeight="1" x14ac:dyDescent="0.25">
      <c r="A709" t="s">
        <v>158</v>
      </c>
      <c r="B709" t="s">
        <v>1</v>
      </c>
      <c r="C709" t="s">
        <v>2</v>
      </c>
      <c r="D709" t="s">
        <v>3</v>
      </c>
      <c r="E709" t="s">
        <v>4</v>
      </c>
      <c r="F709" t="s">
        <v>5</v>
      </c>
      <c r="G709" t="s">
        <v>6</v>
      </c>
      <c r="H709" t="s">
        <v>7</v>
      </c>
      <c r="I709" t="s">
        <v>8</v>
      </c>
      <c r="J709" t="s">
        <v>9</v>
      </c>
      <c r="K709" t="s">
        <v>10</v>
      </c>
      <c r="L709" t="s">
        <v>11</v>
      </c>
    </row>
    <row r="710" spans="1:12" ht="16.5" customHeight="1" x14ac:dyDescent="0.25">
      <c r="A710" t="s">
        <v>315</v>
      </c>
      <c r="B710" t="s">
        <v>90</v>
      </c>
      <c r="C710">
        <v>80</v>
      </c>
      <c r="D710">
        <v>40353</v>
      </c>
      <c r="E710">
        <v>7454</v>
      </c>
      <c r="F710">
        <v>617</v>
      </c>
      <c r="G710">
        <v>3158</v>
      </c>
      <c r="H710">
        <v>13119</v>
      </c>
      <c r="I710">
        <v>4802800</v>
      </c>
      <c r="J710">
        <v>4792674</v>
      </c>
      <c r="K710">
        <v>0</v>
      </c>
      <c r="L710">
        <v>8974</v>
      </c>
    </row>
    <row r="711" spans="1:12" ht="16.5" customHeight="1" x14ac:dyDescent="0.25">
      <c r="A711" t="s">
        <v>315</v>
      </c>
      <c r="B711" t="s">
        <v>90</v>
      </c>
      <c r="C711">
        <v>64.16</v>
      </c>
      <c r="D711">
        <v>929</v>
      </c>
      <c r="E711">
        <v>248</v>
      </c>
      <c r="F711">
        <v>85</v>
      </c>
      <c r="G711">
        <v>1980</v>
      </c>
      <c r="H711">
        <v>2869</v>
      </c>
      <c r="I711">
        <v>4803808</v>
      </c>
      <c r="J711">
        <v>4802926</v>
      </c>
      <c r="K711" s="1">
        <v>6.0000000000000006E-20</v>
      </c>
      <c r="L711">
        <v>107</v>
      </c>
    </row>
    <row r="712" spans="1:12" ht="16.5" customHeight="1" x14ac:dyDescent="0.25">
      <c r="A712" s="4" t="s">
        <v>315</v>
      </c>
      <c r="B712" s="4" t="s">
        <v>90</v>
      </c>
      <c r="C712" s="4">
        <v>69.290000000000006</v>
      </c>
      <c r="D712" s="4">
        <v>241</v>
      </c>
      <c r="E712" s="4">
        <v>38</v>
      </c>
      <c r="F712" s="4">
        <v>36</v>
      </c>
      <c r="G712" s="4">
        <v>27</v>
      </c>
      <c r="H712" s="4">
        <v>247</v>
      </c>
      <c r="I712" s="4">
        <v>8405030</v>
      </c>
      <c r="J712" s="4">
        <v>4804806</v>
      </c>
      <c r="K712" s="19">
        <v>1.0000000000000001E-15</v>
      </c>
      <c r="L712" s="4">
        <v>93.3</v>
      </c>
    </row>
    <row r="713" spans="1:12" ht="16.5" customHeight="1" x14ac:dyDescent="0.25">
      <c r="A713" t="s">
        <v>100</v>
      </c>
      <c r="C713" t="s">
        <v>101</v>
      </c>
      <c r="D713">
        <f>SUM(D710:D712)</f>
        <v>41523</v>
      </c>
    </row>
    <row r="714" spans="1:12" ht="16.5" customHeight="1" x14ac:dyDescent="0.25">
      <c r="A714">
        <f>(C710/100)*D710</f>
        <v>32282.400000000001</v>
      </c>
      <c r="C714" s="17" t="s">
        <v>102</v>
      </c>
      <c r="D714">
        <f>(A718/D713)/D713</f>
        <v>1.9165859912722727E-5</v>
      </c>
    </row>
    <row r="715" spans="1:12" ht="16.5" customHeight="1" x14ac:dyDescent="0.25">
      <c r="A715">
        <f t="shared" ref="A715:A716" si="32">(C711/100)*D711</f>
        <v>596.04639999999995</v>
      </c>
      <c r="C715" s="17" t="s">
        <v>103</v>
      </c>
      <c r="D715">
        <f>(C710/100)/D710</f>
        <v>1.9825043986816347E-5</v>
      </c>
    </row>
    <row r="716" spans="1:12" ht="16.5" customHeight="1" x14ac:dyDescent="0.25">
      <c r="A716" s="4">
        <f t="shared" si="32"/>
        <v>166.98890000000003</v>
      </c>
      <c r="C716" t="s">
        <v>104</v>
      </c>
      <c r="D716">
        <v>13122</v>
      </c>
    </row>
    <row r="717" spans="1:12" ht="16.5" customHeight="1" x14ac:dyDescent="0.25">
      <c r="A717">
        <f>SUM(A714:A716)</f>
        <v>33045.435299999997</v>
      </c>
    </row>
    <row r="718" spans="1:12" ht="16.5" customHeight="1" x14ac:dyDescent="0.25">
      <c r="A718">
        <v>33045</v>
      </c>
      <c r="B718" t="s">
        <v>186</v>
      </c>
    </row>
    <row r="719" spans="1:12" ht="16.5" customHeight="1" x14ac:dyDescent="0.25"/>
    <row r="720" spans="1:12" ht="16.5" customHeight="1" x14ac:dyDescent="0.25">
      <c r="A720" t="s">
        <v>159</v>
      </c>
      <c r="B720" t="s">
        <v>1</v>
      </c>
      <c r="C720" t="s">
        <v>2</v>
      </c>
      <c r="D720" t="s">
        <v>3</v>
      </c>
      <c r="E720" t="s">
        <v>4</v>
      </c>
      <c r="F720" t="s">
        <v>5</v>
      </c>
      <c r="G720" t="s">
        <v>6</v>
      </c>
      <c r="H720" t="s">
        <v>7</v>
      </c>
      <c r="I720" t="s">
        <v>8</v>
      </c>
      <c r="J720" t="s">
        <v>9</v>
      </c>
      <c r="K720" t="s">
        <v>10</v>
      </c>
      <c r="L720" t="s">
        <v>11</v>
      </c>
    </row>
    <row r="721" spans="1:12" ht="16.5" customHeight="1" x14ac:dyDescent="0.25">
      <c r="A721" t="s">
        <v>316</v>
      </c>
      <c r="B721" t="s">
        <v>91</v>
      </c>
      <c r="C721">
        <v>76.37</v>
      </c>
      <c r="D721">
        <v>9915</v>
      </c>
      <c r="E721">
        <v>1731</v>
      </c>
      <c r="F721">
        <v>612</v>
      </c>
      <c r="G721">
        <v>2048</v>
      </c>
      <c r="H721">
        <v>11677</v>
      </c>
      <c r="I721">
        <v>1644314</v>
      </c>
      <c r="J721">
        <v>1634727</v>
      </c>
      <c r="K721">
        <v>0</v>
      </c>
      <c r="L721">
        <v>7126</v>
      </c>
    </row>
    <row r="722" spans="1:12" ht="16.5" customHeight="1" x14ac:dyDescent="0.25">
      <c r="A722" t="s">
        <v>316</v>
      </c>
      <c r="B722" t="s">
        <v>91</v>
      </c>
      <c r="C722">
        <v>79.53</v>
      </c>
      <c r="D722">
        <v>1011</v>
      </c>
      <c r="E722">
        <v>164</v>
      </c>
      <c r="F722">
        <v>43</v>
      </c>
      <c r="G722">
        <v>1</v>
      </c>
      <c r="H722">
        <v>976</v>
      </c>
      <c r="I722">
        <v>1646439</v>
      </c>
      <c r="J722">
        <v>1645437</v>
      </c>
      <c r="K722">
        <v>0</v>
      </c>
      <c r="L722">
        <v>857</v>
      </c>
    </row>
    <row r="723" spans="1:12" ht="16.5" customHeight="1" x14ac:dyDescent="0.25">
      <c r="A723" s="4" t="s">
        <v>316</v>
      </c>
      <c r="B723" s="4" t="s">
        <v>91</v>
      </c>
      <c r="C723" s="4">
        <v>68.83</v>
      </c>
      <c r="D723" s="4">
        <v>231</v>
      </c>
      <c r="E723" s="4">
        <v>53</v>
      </c>
      <c r="F723" s="4">
        <v>19</v>
      </c>
      <c r="G723" s="4">
        <v>1517</v>
      </c>
      <c r="H723" s="4">
        <v>1742</v>
      </c>
      <c r="I723" s="4">
        <v>1644793</v>
      </c>
      <c r="J723" s="4">
        <v>1644577</v>
      </c>
      <c r="K723" s="19">
        <v>3E-11</v>
      </c>
      <c r="L723" s="4">
        <v>78.8</v>
      </c>
    </row>
    <row r="724" spans="1:12" ht="16.5" customHeight="1" x14ac:dyDescent="0.25">
      <c r="A724" t="s">
        <v>111</v>
      </c>
      <c r="C724" t="s">
        <v>101</v>
      </c>
      <c r="D724">
        <f>SUM(D721:D723)</f>
        <v>11157</v>
      </c>
    </row>
    <row r="725" spans="1:12" ht="16.5" customHeight="1" x14ac:dyDescent="0.25">
      <c r="A725">
        <f>(C721/100)*D721</f>
        <v>7572.0855000000001</v>
      </c>
      <c r="C725" s="17" t="s">
        <v>102</v>
      </c>
      <c r="D725">
        <f>(A729/D724)/D724</f>
        <v>6.8565975519223376E-5</v>
      </c>
    </row>
    <row r="726" spans="1:12" ht="16.5" customHeight="1" x14ac:dyDescent="0.25">
      <c r="A726">
        <f t="shared" ref="A726:A727" si="33">(C722/100)*D722</f>
        <v>804.04830000000004</v>
      </c>
      <c r="C726" s="17" t="s">
        <v>103</v>
      </c>
      <c r="D726">
        <f>(C721/100)/D721</f>
        <v>7.7024710035300059E-5</v>
      </c>
    </row>
    <row r="727" spans="1:12" ht="16.5" customHeight="1" x14ac:dyDescent="0.25">
      <c r="A727" s="4">
        <f t="shared" si="33"/>
        <v>158.9973</v>
      </c>
      <c r="C727" t="s">
        <v>104</v>
      </c>
      <c r="D727">
        <v>11679</v>
      </c>
    </row>
    <row r="728" spans="1:12" ht="16.5" customHeight="1" x14ac:dyDescent="0.25">
      <c r="A728">
        <f>SUM(A725:A727)</f>
        <v>8535.1310999999987</v>
      </c>
    </row>
    <row r="729" spans="1:12" ht="16.5" customHeight="1" x14ac:dyDescent="0.25">
      <c r="A729">
        <v>8535</v>
      </c>
      <c r="B729" t="s">
        <v>186</v>
      </c>
    </row>
    <row r="730" spans="1:12" ht="16.5" customHeight="1" x14ac:dyDescent="0.25"/>
    <row r="731" spans="1:12" x14ac:dyDescent="0.25">
      <c r="A731" t="s">
        <v>160</v>
      </c>
      <c r="B731" t="s">
        <v>1</v>
      </c>
      <c r="C731" t="s">
        <v>2</v>
      </c>
      <c r="D731" t="s">
        <v>3</v>
      </c>
      <c r="E731" t="s">
        <v>4</v>
      </c>
      <c r="F731" t="s">
        <v>5</v>
      </c>
      <c r="G731" t="s">
        <v>6</v>
      </c>
      <c r="H731" t="s">
        <v>7</v>
      </c>
      <c r="I731" t="s">
        <v>8</v>
      </c>
      <c r="J731" t="s">
        <v>9</v>
      </c>
      <c r="K731" t="s">
        <v>10</v>
      </c>
      <c r="L731" t="s">
        <v>11</v>
      </c>
    </row>
    <row r="732" spans="1:12" x14ac:dyDescent="0.25">
      <c r="A732" t="s">
        <v>317</v>
      </c>
      <c r="B732" t="s">
        <v>69</v>
      </c>
      <c r="C732">
        <v>68.680000000000007</v>
      </c>
      <c r="D732">
        <v>8893</v>
      </c>
      <c r="E732">
        <v>1927</v>
      </c>
      <c r="F732">
        <v>858</v>
      </c>
      <c r="G732">
        <v>2246</v>
      </c>
      <c r="H732">
        <v>10698</v>
      </c>
      <c r="I732">
        <v>7923564</v>
      </c>
      <c r="J732">
        <v>7932038</v>
      </c>
      <c r="K732">
        <v>0</v>
      </c>
      <c r="L732">
        <v>3214</v>
      </c>
    </row>
    <row r="733" spans="1:12" x14ac:dyDescent="0.25">
      <c r="A733" t="s">
        <v>317</v>
      </c>
      <c r="B733" t="s">
        <v>69</v>
      </c>
      <c r="C733">
        <v>72.12</v>
      </c>
      <c r="D733">
        <v>1277</v>
      </c>
      <c r="E733">
        <v>240</v>
      </c>
      <c r="F733">
        <v>116</v>
      </c>
      <c r="G733">
        <v>22</v>
      </c>
      <c r="H733">
        <v>1233</v>
      </c>
      <c r="I733">
        <v>7921104</v>
      </c>
      <c r="J733">
        <v>7922329</v>
      </c>
      <c r="K733">
        <v>0</v>
      </c>
      <c r="L733">
        <v>659</v>
      </c>
    </row>
    <row r="734" spans="1:12" x14ac:dyDescent="0.25">
      <c r="A734" s="4" t="s">
        <v>317</v>
      </c>
      <c r="B734" s="4" t="s">
        <v>69</v>
      </c>
      <c r="C734" s="4">
        <v>69.89</v>
      </c>
      <c r="D734" s="4">
        <v>787</v>
      </c>
      <c r="E734" s="4">
        <v>165</v>
      </c>
      <c r="F734" s="4">
        <v>72</v>
      </c>
      <c r="G734" s="4">
        <v>1230</v>
      </c>
      <c r="H734" s="4">
        <v>1954</v>
      </c>
      <c r="I734" s="4">
        <v>7922416</v>
      </c>
      <c r="J734" s="4">
        <v>7923192</v>
      </c>
      <c r="K734" s="19">
        <v>4.0000000000000001E-91</v>
      </c>
      <c r="L734" s="4">
        <v>343</v>
      </c>
    </row>
    <row r="735" spans="1:12" x14ac:dyDescent="0.25">
      <c r="A735" t="s">
        <v>111</v>
      </c>
      <c r="C735" t="s">
        <v>101</v>
      </c>
      <c r="D735">
        <f>SUM(D732:D734)</f>
        <v>10957</v>
      </c>
    </row>
    <row r="736" spans="1:12" x14ac:dyDescent="0.25">
      <c r="A736">
        <f>(C732/100)*D732</f>
        <v>6107.7124000000003</v>
      </c>
      <c r="C736" s="17" t="s">
        <v>102</v>
      </c>
      <c r="D736">
        <f>(A740/D735)/D735</f>
        <v>6.3128952592722079E-5</v>
      </c>
    </row>
    <row r="737" spans="1:12" x14ac:dyDescent="0.25">
      <c r="A737">
        <f t="shared" ref="A737:A738" si="34">(C733/100)*D733</f>
        <v>920.97240000000011</v>
      </c>
      <c r="C737" s="17" t="s">
        <v>103</v>
      </c>
      <c r="D737">
        <f>(C732/100)/D732</f>
        <v>7.7229281457325994E-5</v>
      </c>
    </row>
    <row r="738" spans="1:12" x14ac:dyDescent="0.25">
      <c r="A738" s="4">
        <f t="shared" si="34"/>
        <v>550.03429999999992</v>
      </c>
      <c r="C738" t="s">
        <v>104</v>
      </c>
      <c r="D738">
        <v>11576</v>
      </c>
    </row>
    <row r="739" spans="1:12" x14ac:dyDescent="0.25">
      <c r="A739">
        <f>SUM(A736:A738)</f>
        <v>7578.7191000000012</v>
      </c>
    </row>
    <row r="740" spans="1:12" x14ac:dyDescent="0.25">
      <c r="A740">
        <v>7579</v>
      </c>
      <c r="B740" t="s">
        <v>186</v>
      </c>
    </row>
    <row r="742" spans="1:12" x14ac:dyDescent="0.25">
      <c r="A742" t="s">
        <v>161</v>
      </c>
      <c r="B742" t="s">
        <v>1</v>
      </c>
      <c r="C742" t="s">
        <v>2</v>
      </c>
      <c r="D742" t="s">
        <v>3</v>
      </c>
      <c r="E742" t="s">
        <v>4</v>
      </c>
      <c r="F742" t="s">
        <v>5</v>
      </c>
      <c r="G742" t="s">
        <v>6</v>
      </c>
      <c r="H742" t="s">
        <v>7</v>
      </c>
      <c r="I742" t="s">
        <v>8</v>
      </c>
      <c r="J742" t="s">
        <v>9</v>
      </c>
      <c r="K742" t="s">
        <v>10</v>
      </c>
      <c r="L742" t="s">
        <v>11</v>
      </c>
    </row>
    <row r="743" spans="1:12" x14ac:dyDescent="0.25">
      <c r="A743" t="s">
        <v>318</v>
      </c>
      <c r="B743" t="s">
        <v>78</v>
      </c>
      <c r="C743">
        <v>73.34</v>
      </c>
      <c r="D743">
        <v>9492</v>
      </c>
      <c r="E743">
        <v>1844</v>
      </c>
      <c r="F743">
        <v>687</v>
      </c>
      <c r="G743">
        <v>1</v>
      </c>
      <c r="H743">
        <v>9105</v>
      </c>
      <c r="I743">
        <v>9461159</v>
      </c>
      <c r="J743">
        <v>9470350</v>
      </c>
      <c r="K743">
        <v>0</v>
      </c>
      <c r="L743">
        <v>5434</v>
      </c>
    </row>
    <row r="744" spans="1:12" x14ac:dyDescent="0.25">
      <c r="A744" t="s">
        <v>318</v>
      </c>
      <c r="B744" t="s">
        <v>78</v>
      </c>
      <c r="C744">
        <v>77.680000000000007</v>
      </c>
      <c r="D744">
        <v>3782</v>
      </c>
      <c r="E744">
        <v>657</v>
      </c>
      <c r="F744">
        <v>187</v>
      </c>
      <c r="G744">
        <v>19035</v>
      </c>
      <c r="H744">
        <v>22701</v>
      </c>
      <c r="I744">
        <v>9482841</v>
      </c>
      <c r="J744">
        <v>9486550</v>
      </c>
      <c r="K744">
        <v>0</v>
      </c>
      <c r="L744">
        <v>2937</v>
      </c>
    </row>
    <row r="745" spans="1:12" x14ac:dyDescent="0.25">
      <c r="A745" t="s">
        <v>318</v>
      </c>
      <c r="B745" t="s">
        <v>78</v>
      </c>
      <c r="C745">
        <v>93.82</v>
      </c>
      <c r="D745">
        <v>680</v>
      </c>
      <c r="E745">
        <v>41</v>
      </c>
      <c r="F745">
        <v>1</v>
      </c>
      <c r="G745">
        <v>16230</v>
      </c>
      <c r="H745">
        <v>16908</v>
      </c>
      <c r="I745">
        <v>9478502</v>
      </c>
      <c r="J745">
        <v>9479181</v>
      </c>
      <c r="K745">
        <v>0</v>
      </c>
      <c r="L745">
        <v>1034</v>
      </c>
    </row>
    <row r="746" spans="1:12" x14ac:dyDescent="0.25">
      <c r="A746" t="s">
        <v>318</v>
      </c>
      <c r="B746" t="s">
        <v>78</v>
      </c>
      <c r="C746">
        <v>95.55</v>
      </c>
      <c r="D746">
        <v>494</v>
      </c>
      <c r="E746">
        <v>20</v>
      </c>
      <c r="F746">
        <v>2</v>
      </c>
      <c r="G746">
        <v>13985</v>
      </c>
      <c r="H746">
        <v>14478</v>
      </c>
      <c r="I746">
        <v>9475671</v>
      </c>
      <c r="J746">
        <v>9476162</v>
      </c>
      <c r="K746">
        <v>0</v>
      </c>
      <c r="L746">
        <v>785</v>
      </c>
    </row>
    <row r="747" spans="1:12" x14ac:dyDescent="0.25">
      <c r="A747" t="s">
        <v>318</v>
      </c>
      <c r="B747" t="s">
        <v>78</v>
      </c>
      <c r="C747">
        <v>92.97</v>
      </c>
      <c r="D747">
        <v>512</v>
      </c>
      <c r="E747">
        <v>34</v>
      </c>
      <c r="F747">
        <v>2</v>
      </c>
      <c r="G747">
        <v>26096</v>
      </c>
      <c r="H747">
        <v>26605</v>
      </c>
      <c r="I747">
        <v>949140</v>
      </c>
      <c r="J747">
        <v>9490651</v>
      </c>
      <c r="K747">
        <v>0</v>
      </c>
      <c r="L747">
        <v>755</v>
      </c>
    </row>
    <row r="748" spans="1:12" x14ac:dyDescent="0.25">
      <c r="A748" t="s">
        <v>318</v>
      </c>
      <c r="B748" t="s">
        <v>78</v>
      </c>
      <c r="C748">
        <v>72.989999999999995</v>
      </c>
      <c r="D748">
        <v>1333</v>
      </c>
      <c r="E748">
        <v>252</v>
      </c>
      <c r="F748">
        <v>108</v>
      </c>
      <c r="G748">
        <v>9397</v>
      </c>
      <c r="H748">
        <v>10680</v>
      </c>
      <c r="I748">
        <v>9470600</v>
      </c>
      <c r="J748">
        <v>9471873</v>
      </c>
      <c r="K748">
        <v>0</v>
      </c>
      <c r="L748">
        <v>738</v>
      </c>
    </row>
    <row r="749" spans="1:12" x14ac:dyDescent="0.25">
      <c r="A749" t="s">
        <v>318</v>
      </c>
      <c r="B749" t="s">
        <v>78</v>
      </c>
      <c r="C749">
        <v>85.68</v>
      </c>
      <c r="D749">
        <v>370</v>
      </c>
      <c r="E749">
        <v>39</v>
      </c>
      <c r="F749">
        <v>14</v>
      </c>
      <c r="G749">
        <v>14886</v>
      </c>
      <c r="H749">
        <v>15250</v>
      </c>
      <c r="I749">
        <v>9477001</v>
      </c>
      <c r="J749">
        <v>9477361</v>
      </c>
      <c r="K749" s="1">
        <v>2E-113</v>
      </c>
      <c r="L749">
        <v>419</v>
      </c>
    </row>
    <row r="750" spans="1:12" x14ac:dyDescent="0.25">
      <c r="A750" t="s">
        <v>318</v>
      </c>
      <c r="B750" t="s">
        <v>78</v>
      </c>
      <c r="C750">
        <v>68.88</v>
      </c>
      <c r="D750">
        <v>1070</v>
      </c>
      <c r="E750">
        <v>240</v>
      </c>
      <c r="F750">
        <v>93</v>
      </c>
      <c r="G750">
        <v>11166</v>
      </c>
      <c r="H750">
        <v>12199</v>
      </c>
      <c r="I750">
        <v>9472717</v>
      </c>
      <c r="J750">
        <v>9473729</v>
      </c>
      <c r="K750" s="1">
        <v>3.0000000000000002E-109</v>
      </c>
      <c r="L750">
        <v>405</v>
      </c>
    </row>
    <row r="751" spans="1:12" x14ac:dyDescent="0.25">
      <c r="A751" t="s">
        <v>318</v>
      </c>
      <c r="B751" t="s">
        <v>78</v>
      </c>
      <c r="C751">
        <v>87.01</v>
      </c>
      <c r="D751">
        <v>331</v>
      </c>
      <c r="E751">
        <v>38</v>
      </c>
      <c r="F751">
        <v>5</v>
      </c>
      <c r="G751">
        <v>17136</v>
      </c>
      <c r="H751">
        <v>17461</v>
      </c>
      <c r="I751">
        <v>9479951</v>
      </c>
      <c r="J751">
        <v>9480281</v>
      </c>
      <c r="K751" s="1">
        <v>1E-108</v>
      </c>
      <c r="L751">
        <v>403</v>
      </c>
    </row>
    <row r="752" spans="1:12" x14ac:dyDescent="0.25">
      <c r="A752" s="4" t="s">
        <v>318</v>
      </c>
      <c r="B752" s="4" t="s">
        <v>78</v>
      </c>
      <c r="C752" s="4">
        <v>70.319999999999993</v>
      </c>
      <c r="D752" s="4">
        <v>775</v>
      </c>
      <c r="E752" s="4">
        <v>182</v>
      </c>
      <c r="F752" s="4">
        <v>48</v>
      </c>
      <c r="G752" s="4">
        <v>18147</v>
      </c>
      <c r="H752" s="4">
        <v>18894</v>
      </c>
      <c r="I752" s="4">
        <v>9481559</v>
      </c>
      <c r="J752" s="4">
        <v>9482312</v>
      </c>
      <c r="K752" s="19">
        <v>1.9999999999999999E-80</v>
      </c>
      <c r="L752" s="4">
        <v>309</v>
      </c>
    </row>
    <row r="753" spans="1:12" x14ac:dyDescent="0.25">
      <c r="A753" t="s">
        <v>111</v>
      </c>
      <c r="C753" t="s">
        <v>101</v>
      </c>
      <c r="D753">
        <f>SUM(D743:D752)</f>
        <v>18839</v>
      </c>
      <c r="K753" s="1"/>
    </row>
    <row r="754" spans="1:12" x14ac:dyDescent="0.25">
      <c r="A754">
        <f>(C743/100)*D743</f>
        <v>6961.4328000000005</v>
      </c>
      <c r="C754" s="17" t="s">
        <v>102</v>
      </c>
      <c r="D754">
        <f>(A765/D753)/D753</f>
        <v>4.0418934464976337E-5</v>
      </c>
      <c r="K754" s="1"/>
    </row>
    <row r="755" spans="1:12" x14ac:dyDescent="0.25">
      <c r="A755">
        <f t="shared" ref="A755:A762" si="35">(C744/100)*D744</f>
        <v>2937.8576000000003</v>
      </c>
      <c r="C755" s="17" t="s">
        <v>103</v>
      </c>
      <c r="D755">
        <f>(C743/100)/D743</f>
        <v>7.7265065318162662E-5</v>
      </c>
      <c r="K755" s="1"/>
    </row>
    <row r="756" spans="1:12" x14ac:dyDescent="0.25">
      <c r="A756">
        <f t="shared" si="35"/>
        <v>637.976</v>
      </c>
      <c r="C756" t="s">
        <v>104</v>
      </c>
      <c r="D756">
        <v>26985</v>
      </c>
      <c r="K756" s="1"/>
    </row>
    <row r="757" spans="1:12" x14ac:dyDescent="0.25">
      <c r="A757">
        <f t="shared" si="35"/>
        <v>472.017</v>
      </c>
      <c r="K757" s="1"/>
    </row>
    <row r="758" spans="1:12" x14ac:dyDescent="0.25">
      <c r="A758">
        <f t="shared" si="35"/>
        <v>476.00639999999999</v>
      </c>
      <c r="K758" s="1"/>
    </row>
    <row r="759" spans="1:12" x14ac:dyDescent="0.25">
      <c r="A759">
        <f t="shared" si="35"/>
        <v>972.95669999999996</v>
      </c>
      <c r="K759" s="1"/>
    </row>
    <row r="760" spans="1:12" x14ac:dyDescent="0.25">
      <c r="A760">
        <f t="shared" si="35"/>
        <v>317.01600000000002</v>
      </c>
      <c r="K760" s="1"/>
    </row>
    <row r="761" spans="1:12" x14ac:dyDescent="0.25">
      <c r="A761">
        <f t="shared" si="35"/>
        <v>737.01599999999996</v>
      </c>
      <c r="K761" s="1"/>
    </row>
    <row r="762" spans="1:12" x14ac:dyDescent="0.25">
      <c r="A762">
        <f t="shared" si="35"/>
        <v>288.00310000000002</v>
      </c>
      <c r="K762" s="1"/>
    </row>
    <row r="763" spans="1:12" x14ac:dyDescent="0.25">
      <c r="A763" s="4">
        <f>(C752/100)*D752</f>
        <v>544.9799999999999</v>
      </c>
      <c r="K763" s="1"/>
    </row>
    <row r="764" spans="1:12" x14ac:dyDescent="0.25">
      <c r="A764" s="2">
        <f>SUM(A754:A763)</f>
        <v>14345.261600000002</v>
      </c>
      <c r="K764" s="1"/>
    </row>
    <row r="765" spans="1:12" x14ac:dyDescent="0.25">
      <c r="A765">
        <v>14345</v>
      </c>
      <c r="B765" t="s">
        <v>186</v>
      </c>
      <c r="K765" s="1"/>
    </row>
    <row r="766" spans="1:12" x14ac:dyDescent="0.25">
      <c r="K766" s="1"/>
    </row>
    <row r="767" spans="1:12" x14ac:dyDescent="0.25">
      <c r="A767" t="s">
        <v>162</v>
      </c>
      <c r="B767" t="s">
        <v>1</v>
      </c>
      <c r="C767" t="s">
        <v>2</v>
      </c>
      <c r="D767" t="s">
        <v>3</v>
      </c>
      <c r="E767" t="s">
        <v>4</v>
      </c>
      <c r="F767" t="s">
        <v>5</v>
      </c>
      <c r="G767" t="s">
        <v>6</v>
      </c>
      <c r="H767" t="s">
        <v>7</v>
      </c>
      <c r="I767" t="s">
        <v>8</v>
      </c>
      <c r="J767" t="s">
        <v>9</v>
      </c>
      <c r="K767" s="1" t="s">
        <v>10</v>
      </c>
      <c r="L767" t="s">
        <v>11</v>
      </c>
    </row>
    <row r="768" spans="1:12" x14ac:dyDescent="0.25">
      <c r="A768" t="s">
        <v>319</v>
      </c>
      <c r="B768" t="s">
        <v>77</v>
      </c>
      <c r="C768">
        <v>76.849999999999994</v>
      </c>
      <c r="D768">
        <v>9813</v>
      </c>
      <c r="E768">
        <v>1571</v>
      </c>
      <c r="F768">
        <v>701</v>
      </c>
      <c r="G768">
        <v>4169</v>
      </c>
      <c r="H768">
        <v>13731</v>
      </c>
      <c r="I768">
        <v>4781512</v>
      </c>
      <c r="J768">
        <v>4790873</v>
      </c>
      <c r="K768">
        <v>0</v>
      </c>
      <c r="L768">
        <v>7288</v>
      </c>
    </row>
    <row r="769" spans="1:12" x14ac:dyDescent="0.25">
      <c r="A769" t="s">
        <v>319</v>
      </c>
      <c r="B769" t="s">
        <v>77</v>
      </c>
      <c r="C769">
        <v>77.41</v>
      </c>
      <c r="D769">
        <v>1890</v>
      </c>
      <c r="E769">
        <v>334</v>
      </c>
      <c r="F769">
        <v>93</v>
      </c>
      <c r="G769">
        <v>2304</v>
      </c>
      <c r="H769">
        <v>4158</v>
      </c>
      <c r="I769">
        <v>4779058</v>
      </c>
      <c r="J769">
        <v>4780889</v>
      </c>
      <c r="K769">
        <v>0</v>
      </c>
      <c r="L769">
        <v>1400</v>
      </c>
    </row>
    <row r="770" spans="1:12" x14ac:dyDescent="0.25">
      <c r="A770" t="s">
        <v>319</v>
      </c>
      <c r="B770" t="s">
        <v>77</v>
      </c>
      <c r="C770">
        <v>74.650000000000006</v>
      </c>
      <c r="D770">
        <v>1834</v>
      </c>
      <c r="E770">
        <v>347</v>
      </c>
      <c r="F770">
        <v>118</v>
      </c>
      <c r="G770">
        <v>14370</v>
      </c>
      <c r="H770">
        <v>16109</v>
      </c>
      <c r="I770">
        <v>4791298</v>
      </c>
      <c r="J770">
        <v>4793107</v>
      </c>
      <c r="K770">
        <v>0</v>
      </c>
      <c r="L770">
        <v>1187</v>
      </c>
    </row>
    <row r="771" spans="1:12" x14ac:dyDescent="0.25">
      <c r="A771" t="s">
        <v>319</v>
      </c>
      <c r="B771" t="s">
        <v>77</v>
      </c>
      <c r="C771">
        <v>73.319999999999993</v>
      </c>
      <c r="D771">
        <v>431</v>
      </c>
      <c r="E771">
        <v>95</v>
      </c>
      <c r="F771">
        <v>20</v>
      </c>
      <c r="G771">
        <v>1780</v>
      </c>
      <c r="H771">
        <v>2209</v>
      </c>
      <c r="I771">
        <v>4778240</v>
      </c>
      <c r="J771">
        <v>4778651</v>
      </c>
      <c r="K771" s="1">
        <v>1E-62</v>
      </c>
      <c r="L771">
        <v>250</v>
      </c>
    </row>
    <row r="772" spans="1:12" x14ac:dyDescent="0.25">
      <c r="A772" t="s">
        <v>319</v>
      </c>
      <c r="B772" t="s">
        <v>77</v>
      </c>
      <c r="C772">
        <v>67.08</v>
      </c>
      <c r="D772">
        <v>653</v>
      </c>
      <c r="E772">
        <v>129</v>
      </c>
      <c r="F772">
        <v>86</v>
      </c>
      <c r="G772">
        <v>16338</v>
      </c>
      <c r="H772">
        <v>16923</v>
      </c>
      <c r="I772">
        <v>4793248</v>
      </c>
      <c r="J772">
        <v>4793881</v>
      </c>
      <c r="K772" s="1">
        <v>7.0000000000000003E-40</v>
      </c>
      <c r="L772">
        <v>174</v>
      </c>
    </row>
    <row r="773" spans="1:12" x14ac:dyDescent="0.25">
      <c r="A773" t="s">
        <v>319</v>
      </c>
      <c r="B773" t="s">
        <v>77</v>
      </c>
      <c r="C773">
        <v>80.849999999999994</v>
      </c>
      <c r="D773">
        <v>188</v>
      </c>
      <c r="E773">
        <v>32</v>
      </c>
      <c r="F773">
        <v>4</v>
      </c>
      <c r="G773">
        <v>13724</v>
      </c>
      <c r="H773">
        <v>13909</v>
      </c>
      <c r="I773">
        <v>4790922</v>
      </c>
      <c r="J773">
        <v>4791107</v>
      </c>
      <c r="K773" s="1">
        <v>1.0000000000000001E-37</v>
      </c>
      <c r="L773">
        <v>167</v>
      </c>
    </row>
    <row r="774" spans="1:12" x14ac:dyDescent="0.25">
      <c r="A774" t="s">
        <v>319</v>
      </c>
      <c r="B774" t="s">
        <v>77</v>
      </c>
      <c r="C774">
        <v>67.3</v>
      </c>
      <c r="D774">
        <v>578</v>
      </c>
      <c r="E774">
        <v>137</v>
      </c>
      <c r="F774">
        <v>52</v>
      </c>
      <c r="G774">
        <v>257</v>
      </c>
      <c r="H774">
        <v>815</v>
      </c>
      <c r="I774">
        <v>4777184</v>
      </c>
      <c r="J774">
        <v>4777728</v>
      </c>
      <c r="K774" s="1">
        <v>3.9999999999999998E-36</v>
      </c>
      <c r="L774">
        <v>161</v>
      </c>
    </row>
    <row r="775" spans="1:12" x14ac:dyDescent="0.25">
      <c r="A775" s="4" t="s">
        <v>319</v>
      </c>
      <c r="B775" s="4" t="s">
        <v>77</v>
      </c>
      <c r="C775" s="4">
        <v>71.7</v>
      </c>
      <c r="D775" s="4">
        <v>318</v>
      </c>
      <c r="E775" s="4">
        <v>60</v>
      </c>
      <c r="F775" s="4">
        <v>30</v>
      </c>
      <c r="G775" s="4">
        <v>1003</v>
      </c>
      <c r="H775" s="4">
        <v>1308</v>
      </c>
      <c r="I775" s="4">
        <v>4777731</v>
      </c>
      <c r="J775" s="4">
        <v>4778030</v>
      </c>
      <c r="K775" s="19">
        <v>6.9999999999999997E-33</v>
      </c>
      <c r="L775" s="4">
        <v>150</v>
      </c>
    </row>
    <row r="776" spans="1:12" x14ac:dyDescent="0.25">
      <c r="A776" t="s">
        <v>111</v>
      </c>
      <c r="C776" t="s">
        <v>101</v>
      </c>
      <c r="D776">
        <f>SUM(D768:D775)</f>
        <v>15705</v>
      </c>
      <c r="K776" s="1"/>
    </row>
    <row r="777" spans="1:12" x14ac:dyDescent="0.25">
      <c r="A777">
        <f>(C768/100)*D768</f>
        <v>7541.2905000000001</v>
      </c>
      <c r="C777" s="17" t="s">
        <v>102</v>
      </c>
      <c r="D777">
        <f>(A786/D776)/D776</f>
        <v>4.8230867572799636E-5</v>
      </c>
      <c r="K777" s="1"/>
    </row>
    <row r="778" spans="1:12" x14ac:dyDescent="0.25">
      <c r="A778">
        <f t="shared" ref="A778:A784" si="36">(C769/100)*D769</f>
        <v>1463.049</v>
      </c>
      <c r="C778" s="17" t="s">
        <v>103</v>
      </c>
      <c r="D778">
        <f>(C768/100)/D768</f>
        <v>7.8314480790787726E-5</v>
      </c>
      <c r="K778" s="1"/>
    </row>
    <row r="779" spans="1:12" x14ac:dyDescent="0.25">
      <c r="A779">
        <f t="shared" si="36"/>
        <v>1369.0810000000001</v>
      </c>
      <c r="C779" t="s">
        <v>104</v>
      </c>
      <c r="D779">
        <v>16950</v>
      </c>
      <c r="K779" s="1"/>
    </row>
    <row r="780" spans="1:12" x14ac:dyDescent="0.25">
      <c r="A780">
        <f t="shared" si="36"/>
        <v>316.00919999999996</v>
      </c>
      <c r="K780" s="1"/>
    </row>
    <row r="781" spans="1:12" x14ac:dyDescent="0.25">
      <c r="A781">
        <f t="shared" si="36"/>
        <v>438.0324</v>
      </c>
      <c r="K781" s="1"/>
    </row>
    <row r="782" spans="1:12" x14ac:dyDescent="0.25">
      <c r="A782">
        <f t="shared" si="36"/>
        <v>151.99799999999999</v>
      </c>
      <c r="K782" s="1"/>
    </row>
    <row r="783" spans="1:12" x14ac:dyDescent="0.25">
      <c r="A783">
        <f t="shared" si="36"/>
        <v>388.99399999999997</v>
      </c>
      <c r="K783" s="1"/>
    </row>
    <row r="784" spans="1:12" x14ac:dyDescent="0.25">
      <c r="A784" s="4">
        <f t="shared" si="36"/>
        <v>228.00600000000003</v>
      </c>
      <c r="K784" s="1"/>
    </row>
    <row r="785" spans="1:12" x14ac:dyDescent="0.25">
      <c r="A785" s="2">
        <f>SUM(A777:A784)</f>
        <v>11896.4601</v>
      </c>
      <c r="K785" s="1"/>
    </row>
    <row r="786" spans="1:12" x14ac:dyDescent="0.25">
      <c r="A786">
        <v>11896</v>
      </c>
      <c r="B786" t="s">
        <v>186</v>
      </c>
      <c r="K786" s="1"/>
    </row>
    <row r="788" spans="1:12" x14ac:dyDescent="0.25">
      <c r="A788" t="s">
        <v>163</v>
      </c>
      <c r="B788" t="s">
        <v>1</v>
      </c>
      <c r="C788" t="s">
        <v>2</v>
      </c>
      <c r="D788" t="s">
        <v>3</v>
      </c>
      <c r="E788" t="s">
        <v>4</v>
      </c>
      <c r="F788" t="s">
        <v>5</v>
      </c>
      <c r="G788" t="s">
        <v>6</v>
      </c>
      <c r="H788" t="s">
        <v>7</v>
      </c>
      <c r="I788" t="s">
        <v>8</v>
      </c>
      <c r="J788" t="s">
        <v>9</v>
      </c>
      <c r="K788" t="s">
        <v>10</v>
      </c>
      <c r="L788" t="s">
        <v>11</v>
      </c>
    </row>
    <row r="789" spans="1:12" x14ac:dyDescent="0.25">
      <c r="A789" t="s">
        <v>320</v>
      </c>
      <c r="B789" t="s">
        <v>93</v>
      </c>
      <c r="C789">
        <v>71.510000000000005</v>
      </c>
      <c r="D789">
        <v>9003</v>
      </c>
      <c r="E789">
        <v>1888</v>
      </c>
      <c r="F789">
        <v>677</v>
      </c>
      <c r="G789">
        <v>7867</v>
      </c>
      <c r="H789">
        <v>16588</v>
      </c>
      <c r="I789">
        <v>1300843</v>
      </c>
      <c r="J789">
        <v>1309449</v>
      </c>
      <c r="K789" s="1">
        <v>0</v>
      </c>
      <c r="L789">
        <v>4439</v>
      </c>
    </row>
    <row r="790" spans="1:12" x14ac:dyDescent="0.25">
      <c r="A790" t="s">
        <v>320</v>
      </c>
      <c r="B790" t="s">
        <v>93</v>
      </c>
      <c r="C790">
        <v>76.13</v>
      </c>
      <c r="D790">
        <v>2204</v>
      </c>
      <c r="E790">
        <v>434</v>
      </c>
      <c r="F790">
        <v>92</v>
      </c>
      <c r="G790">
        <v>4765</v>
      </c>
      <c r="H790">
        <v>6923</v>
      </c>
      <c r="I790">
        <v>1298009</v>
      </c>
      <c r="J790">
        <v>1300165</v>
      </c>
      <c r="K790" s="1">
        <v>0</v>
      </c>
      <c r="L790">
        <v>1519</v>
      </c>
    </row>
    <row r="791" spans="1:12" x14ac:dyDescent="0.25">
      <c r="A791" t="s">
        <v>320</v>
      </c>
      <c r="B791" t="s">
        <v>93</v>
      </c>
      <c r="C791">
        <v>75.64</v>
      </c>
      <c r="D791">
        <v>1363</v>
      </c>
      <c r="E791">
        <v>252</v>
      </c>
      <c r="F791">
        <v>80</v>
      </c>
      <c r="G791">
        <v>3073</v>
      </c>
      <c r="H791">
        <v>4383</v>
      </c>
      <c r="I791">
        <v>1296497</v>
      </c>
      <c r="J791">
        <v>1297231</v>
      </c>
      <c r="K791" s="1">
        <v>0</v>
      </c>
      <c r="L791">
        <v>911</v>
      </c>
    </row>
    <row r="792" spans="1:12" x14ac:dyDescent="0.25">
      <c r="A792" t="s">
        <v>320</v>
      </c>
      <c r="B792" t="s">
        <v>93</v>
      </c>
      <c r="C792">
        <v>73.11</v>
      </c>
      <c r="D792">
        <v>528</v>
      </c>
      <c r="E792">
        <v>107</v>
      </c>
      <c r="F792">
        <v>35</v>
      </c>
      <c r="G792">
        <v>2843</v>
      </c>
      <c r="H792">
        <v>3368</v>
      </c>
      <c r="I792">
        <v>1295542</v>
      </c>
      <c r="J792">
        <v>1296036</v>
      </c>
      <c r="K792" s="1">
        <v>1E-73</v>
      </c>
      <c r="L792">
        <v>286</v>
      </c>
    </row>
    <row r="793" spans="1:12" x14ac:dyDescent="0.25">
      <c r="A793" t="s">
        <v>320</v>
      </c>
      <c r="B793" t="s">
        <v>93</v>
      </c>
      <c r="C793">
        <v>75.680000000000007</v>
      </c>
      <c r="D793">
        <v>370</v>
      </c>
      <c r="E793">
        <v>84</v>
      </c>
      <c r="F793">
        <v>6</v>
      </c>
      <c r="G793">
        <v>3</v>
      </c>
      <c r="H793">
        <v>372</v>
      </c>
      <c r="I793">
        <v>1293158</v>
      </c>
      <c r="J793">
        <v>1293521</v>
      </c>
      <c r="K793" s="1">
        <v>1E-62</v>
      </c>
      <c r="L793">
        <v>250</v>
      </c>
    </row>
    <row r="794" spans="1:12" x14ac:dyDescent="0.25">
      <c r="A794" t="s">
        <v>320</v>
      </c>
      <c r="B794" t="s">
        <v>93</v>
      </c>
      <c r="C794">
        <v>73.44</v>
      </c>
      <c r="D794">
        <v>256</v>
      </c>
      <c r="E794">
        <v>55</v>
      </c>
      <c r="F794">
        <v>13</v>
      </c>
      <c r="G794">
        <v>7590</v>
      </c>
      <c r="H794">
        <v>7842</v>
      </c>
      <c r="I794">
        <v>1300511</v>
      </c>
      <c r="J794">
        <v>1300756</v>
      </c>
      <c r="K794" s="1">
        <v>2.9999999999999998E-31</v>
      </c>
      <c r="L794">
        <v>145</v>
      </c>
    </row>
    <row r="795" spans="1:12" x14ac:dyDescent="0.25">
      <c r="A795" t="s">
        <v>320</v>
      </c>
      <c r="B795" t="s">
        <v>93</v>
      </c>
      <c r="C795">
        <v>78.83</v>
      </c>
      <c r="D795">
        <v>137</v>
      </c>
      <c r="E795">
        <v>24</v>
      </c>
      <c r="F795">
        <v>5</v>
      </c>
      <c r="G795">
        <v>1824</v>
      </c>
      <c r="H795">
        <v>1957</v>
      </c>
      <c r="I795">
        <v>1294282</v>
      </c>
      <c r="J795">
        <v>1294416</v>
      </c>
      <c r="K795" s="1">
        <v>1.0000000000000001E-18</v>
      </c>
      <c r="L795">
        <v>104</v>
      </c>
    </row>
    <row r="796" spans="1:12" x14ac:dyDescent="0.25">
      <c r="A796" t="s">
        <v>320</v>
      </c>
      <c r="B796" t="s">
        <v>93</v>
      </c>
      <c r="C796">
        <v>79.650000000000006</v>
      </c>
      <c r="D796">
        <v>113</v>
      </c>
      <c r="E796">
        <v>20</v>
      </c>
      <c r="F796">
        <v>3</v>
      </c>
      <c r="G796">
        <v>2256</v>
      </c>
      <c r="H796">
        <v>2365</v>
      </c>
      <c r="I796">
        <v>1295064</v>
      </c>
      <c r="J796">
        <v>1295176</v>
      </c>
      <c r="K796" s="1">
        <v>4.0000000000000003E-17</v>
      </c>
      <c r="L796">
        <v>98.7</v>
      </c>
    </row>
    <row r="797" spans="1:12" x14ac:dyDescent="0.25">
      <c r="A797" s="4" t="s">
        <v>320</v>
      </c>
      <c r="B797" s="4" t="s">
        <v>93</v>
      </c>
      <c r="C797" s="4">
        <v>66</v>
      </c>
      <c r="D797" s="4">
        <v>350</v>
      </c>
      <c r="E797" s="4">
        <v>88</v>
      </c>
      <c r="F797" s="4">
        <v>31</v>
      </c>
      <c r="G797" s="4">
        <v>602</v>
      </c>
      <c r="H797" s="4">
        <v>930</v>
      </c>
      <c r="I797" s="4">
        <v>1293587</v>
      </c>
      <c r="J797" s="4">
        <v>1293926</v>
      </c>
      <c r="K797" s="19">
        <v>7.0000000000000005E-14</v>
      </c>
      <c r="L797" s="4">
        <v>87.8</v>
      </c>
    </row>
    <row r="798" spans="1:12" x14ac:dyDescent="0.25">
      <c r="A798" t="s">
        <v>111</v>
      </c>
      <c r="C798" t="s">
        <v>101</v>
      </c>
      <c r="D798">
        <f>SUM(D789:D797)</f>
        <v>14324</v>
      </c>
    </row>
    <row r="799" spans="1:12" x14ac:dyDescent="0.25">
      <c r="A799">
        <f>(C789/100)*(D789)</f>
        <v>6438.0453000000007</v>
      </c>
      <c r="C799" s="17" t="s">
        <v>102</v>
      </c>
      <c r="D799">
        <f>(A809/D798)/D798</f>
        <v>5.0834163770890161E-5</v>
      </c>
    </row>
    <row r="800" spans="1:12" x14ac:dyDescent="0.25">
      <c r="A800">
        <f t="shared" ref="A800:A807" si="37">(C790/100)*(D790)</f>
        <v>1677.9051999999999</v>
      </c>
      <c r="C800" s="17" t="s">
        <v>103</v>
      </c>
      <c r="D800">
        <f>(C789/100)/D789</f>
        <v>7.942907919582362E-5</v>
      </c>
    </row>
    <row r="801" spans="1:12" x14ac:dyDescent="0.25">
      <c r="A801">
        <f t="shared" si="37"/>
        <v>1030.9731999999999</v>
      </c>
      <c r="C801" t="s">
        <v>104</v>
      </c>
      <c r="D801">
        <v>16591</v>
      </c>
    </row>
    <row r="802" spans="1:12" x14ac:dyDescent="0.25">
      <c r="A802">
        <f t="shared" si="37"/>
        <v>386.02080000000001</v>
      </c>
    </row>
    <row r="803" spans="1:12" x14ac:dyDescent="0.25">
      <c r="A803">
        <f t="shared" si="37"/>
        <v>280.01600000000002</v>
      </c>
    </row>
    <row r="804" spans="1:12" x14ac:dyDescent="0.25">
      <c r="A804">
        <f t="shared" si="37"/>
        <v>188.00639999999999</v>
      </c>
    </row>
    <row r="805" spans="1:12" x14ac:dyDescent="0.25">
      <c r="A805">
        <f t="shared" si="37"/>
        <v>107.9971</v>
      </c>
    </row>
    <row r="806" spans="1:12" x14ac:dyDescent="0.25">
      <c r="A806">
        <f t="shared" si="37"/>
        <v>90.004500000000007</v>
      </c>
    </row>
    <row r="807" spans="1:12" x14ac:dyDescent="0.25">
      <c r="A807" s="4">
        <f t="shared" si="37"/>
        <v>231</v>
      </c>
    </row>
    <row r="808" spans="1:12" x14ac:dyDescent="0.25">
      <c r="A808" s="2">
        <f>SUM(A799:A807)</f>
        <v>10429.968500000003</v>
      </c>
    </row>
    <row r="809" spans="1:12" x14ac:dyDescent="0.25">
      <c r="A809">
        <v>10430</v>
      </c>
      <c r="B809" t="s">
        <v>186</v>
      </c>
    </row>
    <row r="811" spans="1:12" x14ac:dyDescent="0.25">
      <c r="A811" t="s">
        <v>164</v>
      </c>
      <c r="B811" t="s">
        <v>1</v>
      </c>
      <c r="C811" t="s">
        <v>2</v>
      </c>
      <c r="D811" t="s">
        <v>3</v>
      </c>
      <c r="E811" t="s">
        <v>4</v>
      </c>
      <c r="F811" t="s">
        <v>5</v>
      </c>
      <c r="G811" t="s">
        <v>6</v>
      </c>
      <c r="H811" t="s">
        <v>7</v>
      </c>
      <c r="I811" t="s">
        <v>8</v>
      </c>
      <c r="J811" t="s">
        <v>9</v>
      </c>
      <c r="K811" t="s">
        <v>10</v>
      </c>
      <c r="L811" t="s">
        <v>11</v>
      </c>
    </row>
    <row r="812" spans="1:12" x14ac:dyDescent="0.25">
      <c r="A812" t="s">
        <v>321</v>
      </c>
      <c r="B812" t="s">
        <v>94</v>
      </c>
      <c r="C812">
        <v>71.150000000000006</v>
      </c>
      <c r="D812">
        <v>8922</v>
      </c>
      <c r="E812">
        <v>1759</v>
      </c>
      <c r="F812">
        <v>815</v>
      </c>
      <c r="G812">
        <v>2187</v>
      </c>
      <c r="H812">
        <v>10664</v>
      </c>
      <c r="I812">
        <v>2197938</v>
      </c>
      <c r="J812">
        <v>2206488</v>
      </c>
      <c r="K812">
        <v>0</v>
      </c>
      <c r="L812">
        <v>4228</v>
      </c>
    </row>
    <row r="813" spans="1:12" x14ac:dyDescent="0.25">
      <c r="A813" t="s">
        <v>321</v>
      </c>
      <c r="B813" t="s">
        <v>94</v>
      </c>
      <c r="C813">
        <v>74.67</v>
      </c>
      <c r="D813">
        <v>3111</v>
      </c>
      <c r="E813">
        <v>558</v>
      </c>
      <c r="F813">
        <v>230</v>
      </c>
      <c r="G813">
        <v>11999</v>
      </c>
      <c r="H813">
        <v>15030</v>
      </c>
      <c r="I813">
        <v>2208019</v>
      </c>
      <c r="J813">
        <v>2210978</v>
      </c>
      <c r="K813">
        <v>0</v>
      </c>
      <c r="L813">
        <v>1954</v>
      </c>
    </row>
    <row r="814" spans="1:12" x14ac:dyDescent="0.25">
      <c r="A814" t="s">
        <v>321</v>
      </c>
      <c r="B814" t="s">
        <v>94</v>
      </c>
      <c r="C814" s="7">
        <v>87.3</v>
      </c>
      <c r="D814" s="7">
        <v>740</v>
      </c>
      <c r="E814" s="7">
        <v>57</v>
      </c>
      <c r="F814" s="7">
        <v>37</v>
      </c>
      <c r="G814" s="7">
        <v>10792</v>
      </c>
      <c r="H814" s="7">
        <v>11512</v>
      </c>
      <c r="I814" s="7">
        <v>2206710</v>
      </c>
      <c r="J814" s="7">
        <v>2207431</v>
      </c>
      <c r="K814" s="7">
        <v>0</v>
      </c>
      <c r="L814" s="7">
        <v>908</v>
      </c>
    </row>
    <row r="815" spans="1:12" x14ac:dyDescent="0.25">
      <c r="A815" t="s">
        <v>321</v>
      </c>
      <c r="B815" t="s">
        <v>94</v>
      </c>
      <c r="C815">
        <v>75.02</v>
      </c>
      <c r="D815">
        <v>1101</v>
      </c>
      <c r="E815">
        <v>185</v>
      </c>
      <c r="F815">
        <v>90</v>
      </c>
      <c r="G815">
        <v>121</v>
      </c>
      <c r="H815">
        <v>1173</v>
      </c>
      <c r="I815">
        <v>2196441</v>
      </c>
      <c r="J815">
        <v>2197499</v>
      </c>
      <c r="K815">
        <v>0</v>
      </c>
      <c r="L815">
        <v>728</v>
      </c>
    </row>
    <row r="816" spans="1:12" x14ac:dyDescent="0.25">
      <c r="A816" t="s">
        <v>321</v>
      </c>
      <c r="B816" t="s">
        <v>94</v>
      </c>
      <c r="C816">
        <v>70.92</v>
      </c>
      <c r="D816">
        <v>423</v>
      </c>
      <c r="E816">
        <v>101</v>
      </c>
      <c r="F816">
        <v>22</v>
      </c>
      <c r="G816">
        <v>1702</v>
      </c>
      <c r="H816">
        <v>2118</v>
      </c>
      <c r="I816">
        <v>6863577</v>
      </c>
      <c r="J816">
        <v>6863171</v>
      </c>
      <c r="K816" s="1">
        <v>1E-41</v>
      </c>
      <c r="L816">
        <v>179</v>
      </c>
    </row>
    <row r="817" spans="1:12" x14ac:dyDescent="0.25">
      <c r="A817" t="s">
        <v>321</v>
      </c>
      <c r="B817" t="s">
        <v>94</v>
      </c>
      <c r="C817">
        <v>72.05</v>
      </c>
      <c r="D817">
        <v>347</v>
      </c>
      <c r="E817">
        <v>82</v>
      </c>
      <c r="F817">
        <v>15</v>
      </c>
      <c r="G817">
        <v>1691</v>
      </c>
      <c r="H817">
        <v>2029</v>
      </c>
      <c r="I817">
        <v>782769</v>
      </c>
      <c r="J817">
        <v>783108</v>
      </c>
      <c r="K817" s="1">
        <v>1.9999999999999999E-40</v>
      </c>
      <c r="L817">
        <v>176</v>
      </c>
    </row>
    <row r="818" spans="1:12" x14ac:dyDescent="0.25">
      <c r="A818" s="4" t="s">
        <v>321</v>
      </c>
      <c r="B818" s="4" t="s">
        <v>94</v>
      </c>
      <c r="C818" s="4">
        <v>68.39</v>
      </c>
      <c r="D818" s="4">
        <v>503</v>
      </c>
      <c r="E818" s="4">
        <v>135</v>
      </c>
      <c r="F818" s="4">
        <v>24</v>
      </c>
      <c r="G818" s="4">
        <v>1632</v>
      </c>
      <c r="H818" s="4">
        <v>2120</v>
      </c>
      <c r="I818" s="4">
        <v>967591</v>
      </c>
      <c r="J818" s="4">
        <v>967099</v>
      </c>
      <c r="K818" s="19">
        <v>9.0000000000000002E-38</v>
      </c>
      <c r="L818" s="4">
        <v>167</v>
      </c>
    </row>
    <row r="819" spans="1:12" x14ac:dyDescent="0.25">
      <c r="A819" t="s">
        <v>111</v>
      </c>
      <c r="C819" t="s">
        <v>101</v>
      </c>
      <c r="D819">
        <f>SUM(D812:D818)</f>
        <v>15147</v>
      </c>
    </row>
    <row r="820" spans="1:12" x14ac:dyDescent="0.25">
      <c r="A820">
        <f>(C812/100)*D812</f>
        <v>6348.0030000000006</v>
      </c>
      <c r="C820" s="17" t="s">
        <v>102</v>
      </c>
      <c r="D820">
        <f>(A828/D819)/D819</f>
        <v>4.8105838807938623E-5</v>
      </c>
    </row>
    <row r="821" spans="1:12" x14ac:dyDescent="0.25">
      <c r="A821">
        <f t="shared" ref="A821:A826" si="38">(C813/100)*D813</f>
        <v>2322.9837000000002</v>
      </c>
      <c r="C821" s="17" t="s">
        <v>103</v>
      </c>
      <c r="D821">
        <f>(C812/100)/D812</f>
        <v>7.9746693566464926E-5</v>
      </c>
    </row>
    <row r="822" spans="1:12" x14ac:dyDescent="0.25">
      <c r="A822">
        <f t="shared" si="38"/>
        <v>646.02</v>
      </c>
      <c r="C822" t="s">
        <v>104</v>
      </c>
      <c r="D822">
        <v>15179</v>
      </c>
    </row>
    <row r="823" spans="1:12" x14ac:dyDescent="0.25">
      <c r="A823">
        <f t="shared" si="38"/>
        <v>825.97019999999998</v>
      </c>
    </row>
    <row r="824" spans="1:12" x14ac:dyDescent="0.25">
      <c r="A824">
        <f t="shared" si="38"/>
        <v>299.99160000000001</v>
      </c>
    </row>
    <row r="825" spans="1:12" x14ac:dyDescent="0.25">
      <c r="A825">
        <f t="shared" si="38"/>
        <v>250.01349999999996</v>
      </c>
    </row>
    <row r="826" spans="1:12" x14ac:dyDescent="0.25">
      <c r="A826" s="4">
        <f t="shared" si="38"/>
        <v>344.00169999999997</v>
      </c>
    </row>
    <row r="827" spans="1:12" x14ac:dyDescent="0.25">
      <c r="A827" s="2">
        <f>SUM(A820:A826)</f>
        <v>11036.983700000001</v>
      </c>
    </row>
    <row r="828" spans="1:12" x14ac:dyDescent="0.25">
      <c r="A828">
        <v>11037</v>
      </c>
      <c r="B828" t="s">
        <v>186</v>
      </c>
    </row>
    <row r="830" spans="1:12" x14ac:dyDescent="0.25">
      <c r="A830" t="s">
        <v>165</v>
      </c>
      <c r="B830" t="s">
        <v>1</v>
      </c>
      <c r="C830" t="s">
        <v>2</v>
      </c>
      <c r="D830" t="s">
        <v>3</v>
      </c>
      <c r="E830" t="s">
        <v>4</v>
      </c>
      <c r="F830" t="s">
        <v>5</v>
      </c>
      <c r="G830" t="s">
        <v>6</v>
      </c>
      <c r="H830" t="s">
        <v>7</v>
      </c>
      <c r="I830" t="s">
        <v>8</v>
      </c>
      <c r="J830" t="s">
        <v>9</v>
      </c>
      <c r="K830" t="s">
        <v>10</v>
      </c>
      <c r="L830" t="s">
        <v>11</v>
      </c>
    </row>
    <row r="831" spans="1:12" x14ac:dyDescent="0.25">
      <c r="A831" t="s">
        <v>205</v>
      </c>
      <c r="B831" t="s">
        <v>71</v>
      </c>
      <c r="C831">
        <v>77.260000000000005</v>
      </c>
      <c r="D831">
        <v>9670</v>
      </c>
      <c r="E831">
        <v>1572</v>
      </c>
      <c r="F831">
        <v>627</v>
      </c>
      <c r="G831">
        <v>9961</v>
      </c>
      <c r="H831">
        <v>19214</v>
      </c>
      <c r="I831">
        <v>44240855</v>
      </c>
      <c r="J831">
        <v>44250313</v>
      </c>
      <c r="K831">
        <v>0</v>
      </c>
      <c r="L831">
        <v>7274</v>
      </c>
    </row>
    <row r="832" spans="1:12" x14ac:dyDescent="0.25">
      <c r="A832" t="s">
        <v>205</v>
      </c>
      <c r="B832" t="s">
        <v>71</v>
      </c>
      <c r="C832">
        <v>73.72</v>
      </c>
      <c r="D832">
        <v>10186</v>
      </c>
      <c r="E832">
        <v>2026</v>
      </c>
      <c r="F832">
        <v>651</v>
      </c>
      <c r="G832">
        <v>4</v>
      </c>
      <c r="H832">
        <v>9904</v>
      </c>
      <c r="I832">
        <v>44230812</v>
      </c>
      <c r="J832">
        <v>44240631</v>
      </c>
      <c r="K832">
        <v>0</v>
      </c>
      <c r="L832">
        <v>6040</v>
      </c>
    </row>
    <row r="833" spans="1:12" x14ac:dyDescent="0.25">
      <c r="A833" t="s">
        <v>205</v>
      </c>
      <c r="B833" t="s">
        <v>71</v>
      </c>
      <c r="C833">
        <v>78.53</v>
      </c>
      <c r="D833">
        <v>4117</v>
      </c>
      <c r="E833">
        <v>633</v>
      </c>
      <c r="F833">
        <v>251</v>
      </c>
      <c r="G833">
        <v>24187</v>
      </c>
      <c r="H833">
        <v>28173</v>
      </c>
      <c r="I833">
        <v>44255753</v>
      </c>
      <c r="J833">
        <v>44259748</v>
      </c>
      <c r="K833">
        <v>0</v>
      </c>
      <c r="L833">
        <v>3337</v>
      </c>
    </row>
    <row r="834" spans="1:12" x14ac:dyDescent="0.25">
      <c r="A834" t="s">
        <v>205</v>
      </c>
      <c r="B834" t="s">
        <v>71</v>
      </c>
      <c r="C834">
        <v>81.06</v>
      </c>
      <c r="D834">
        <v>1932</v>
      </c>
      <c r="E834">
        <v>289</v>
      </c>
      <c r="F834">
        <v>77</v>
      </c>
      <c r="G834">
        <v>19910</v>
      </c>
      <c r="H834">
        <v>21799</v>
      </c>
      <c r="I834">
        <v>44251155</v>
      </c>
      <c r="J834">
        <v>44253051</v>
      </c>
      <c r="K834">
        <v>0</v>
      </c>
      <c r="L834">
        <v>1764</v>
      </c>
    </row>
    <row r="835" spans="1:12" x14ac:dyDescent="0.25">
      <c r="A835" s="4" t="s">
        <v>205</v>
      </c>
      <c r="B835" s="4" t="s">
        <v>71</v>
      </c>
      <c r="C835" s="4">
        <v>72.03</v>
      </c>
      <c r="D835" s="4">
        <v>1087</v>
      </c>
      <c r="E835" s="4">
        <v>228</v>
      </c>
      <c r="F835" s="4">
        <v>76</v>
      </c>
      <c r="G835" s="4">
        <v>22208</v>
      </c>
      <c r="H835" s="4">
        <v>23245</v>
      </c>
      <c r="I835" s="4">
        <v>44253372</v>
      </c>
      <c r="J835" s="4">
        <v>44254431</v>
      </c>
      <c r="K835" s="19">
        <v>9.9999999999999999E-160</v>
      </c>
      <c r="L835" s="4">
        <v>572</v>
      </c>
    </row>
    <row r="836" spans="1:12" x14ac:dyDescent="0.25">
      <c r="A836" t="s">
        <v>111</v>
      </c>
      <c r="C836" t="s">
        <v>101</v>
      </c>
      <c r="D836">
        <f>SUM(D831:D835)</f>
        <v>26992</v>
      </c>
    </row>
    <row r="837" spans="1:12" x14ac:dyDescent="0.25">
      <c r="A837">
        <f>(C831/100)*D831</f>
        <v>7471.0420000000004</v>
      </c>
      <c r="C837" s="17" t="s">
        <v>102</v>
      </c>
      <c r="D837">
        <f>(A843/D836)/D836</f>
        <v>2.8222483273710992E-5</v>
      </c>
    </row>
    <row r="838" spans="1:12" x14ac:dyDescent="0.25">
      <c r="A838">
        <f t="shared" ref="A838:A841" si="39">(C832/100)*D832</f>
        <v>7509.1192000000001</v>
      </c>
      <c r="C838" s="17" t="s">
        <v>103</v>
      </c>
      <c r="D838">
        <f>(C831/100)/D831</f>
        <v>7.9896587383660817E-5</v>
      </c>
    </row>
    <row r="839" spans="1:12" x14ac:dyDescent="0.25">
      <c r="A839">
        <f t="shared" si="39"/>
        <v>3233.0801000000001</v>
      </c>
      <c r="C839" t="s">
        <v>104</v>
      </c>
      <c r="D839">
        <v>28189</v>
      </c>
    </row>
    <row r="840" spans="1:12" x14ac:dyDescent="0.25">
      <c r="A840">
        <f t="shared" si="39"/>
        <v>1566.0791999999999</v>
      </c>
    </row>
    <row r="841" spans="1:12" x14ac:dyDescent="0.25">
      <c r="A841" s="4">
        <f t="shared" si="39"/>
        <v>782.9661000000001</v>
      </c>
    </row>
    <row r="842" spans="1:12" x14ac:dyDescent="0.25">
      <c r="A842" s="2">
        <f>SUM(A837:A841)</f>
        <v>20562.286600000003</v>
      </c>
    </row>
    <row r="843" spans="1:12" x14ac:dyDescent="0.25">
      <c r="A843">
        <v>20562</v>
      </c>
      <c r="B843" t="s">
        <v>186</v>
      </c>
    </row>
    <row r="845" spans="1:12" x14ac:dyDescent="0.25">
      <c r="A845" t="s">
        <v>166</v>
      </c>
      <c r="B845" t="s">
        <v>1</v>
      </c>
      <c r="C845" t="s">
        <v>2</v>
      </c>
      <c r="D845" t="s">
        <v>3</v>
      </c>
      <c r="E845" t="s">
        <v>4</v>
      </c>
      <c r="F845" t="s">
        <v>5</v>
      </c>
      <c r="G845" t="s">
        <v>6</v>
      </c>
      <c r="H845" t="s">
        <v>7</v>
      </c>
      <c r="I845" t="s">
        <v>8</v>
      </c>
      <c r="J845" t="s">
        <v>9</v>
      </c>
      <c r="K845" t="s">
        <v>10</v>
      </c>
      <c r="L845" t="s">
        <v>11</v>
      </c>
    </row>
    <row r="846" spans="1:12" x14ac:dyDescent="0.25">
      <c r="A846" t="s">
        <v>322</v>
      </c>
      <c r="B846" t="s">
        <v>63</v>
      </c>
      <c r="C846">
        <v>72.209999999999994</v>
      </c>
      <c r="D846">
        <v>9036</v>
      </c>
      <c r="E846">
        <v>1741</v>
      </c>
      <c r="F846">
        <v>770</v>
      </c>
      <c r="G846">
        <v>6362</v>
      </c>
      <c r="H846">
        <v>15051</v>
      </c>
      <c r="I846">
        <v>1975636</v>
      </c>
      <c r="J846">
        <v>1984247</v>
      </c>
      <c r="K846">
        <v>0</v>
      </c>
      <c r="L846">
        <v>4763</v>
      </c>
    </row>
    <row r="847" spans="1:12" x14ac:dyDescent="0.25">
      <c r="A847" t="s">
        <v>322</v>
      </c>
      <c r="B847" t="s">
        <v>63</v>
      </c>
      <c r="C847">
        <v>74.61</v>
      </c>
      <c r="D847">
        <v>3001</v>
      </c>
      <c r="E847">
        <v>553</v>
      </c>
      <c r="F847">
        <v>209</v>
      </c>
      <c r="G847">
        <v>15119</v>
      </c>
      <c r="H847">
        <v>17976</v>
      </c>
      <c r="I847">
        <v>1984714</v>
      </c>
      <c r="J847">
        <v>1987648</v>
      </c>
      <c r="K847">
        <v>0</v>
      </c>
      <c r="L847">
        <v>1936</v>
      </c>
    </row>
    <row r="848" spans="1:12" x14ac:dyDescent="0.25">
      <c r="A848" t="s">
        <v>322</v>
      </c>
      <c r="B848" t="s">
        <v>63</v>
      </c>
      <c r="C848">
        <v>80.36</v>
      </c>
      <c r="D848">
        <v>2026</v>
      </c>
      <c r="E848">
        <v>305</v>
      </c>
      <c r="F848">
        <v>93</v>
      </c>
      <c r="G848">
        <v>4341</v>
      </c>
      <c r="H848">
        <v>6310</v>
      </c>
      <c r="I848">
        <v>1973480</v>
      </c>
      <c r="J848">
        <v>1975468</v>
      </c>
      <c r="K848">
        <v>0</v>
      </c>
      <c r="L848">
        <v>1790</v>
      </c>
    </row>
    <row r="849" spans="1:12" x14ac:dyDescent="0.25">
      <c r="A849" t="s">
        <v>322</v>
      </c>
      <c r="B849" t="s">
        <v>63</v>
      </c>
      <c r="C849">
        <v>74.98</v>
      </c>
      <c r="D849">
        <v>1383</v>
      </c>
      <c r="E849">
        <v>240</v>
      </c>
      <c r="F849">
        <v>106</v>
      </c>
      <c r="G849">
        <v>18002</v>
      </c>
      <c r="H849">
        <v>19357</v>
      </c>
      <c r="I849">
        <v>1987934</v>
      </c>
      <c r="J849">
        <v>1989237</v>
      </c>
      <c r="K849">
        <v>0</v>
      </c>
      <c r="L849">
        <v>890</v>
      </c>
    </row>
    <row r="850" spans="1:12" x14ac:dyDescent="0.25">
      <c r="A850" t="s">
        <v>322</v>
      </c>
      <c r="B850" t="s">
        <v>63</v>
      </c>
      <c r="C850">
        <v>80.42</v>
      </c>
      <c r="D850">
        <v>577</v>
      </c>
      <c r="E850">
        <v>83</v>
      </c>
      <c r="F850">
        <v>30</v>
      </c>
      <c r="G850">
        <v>1078</v>
      </c>
      <c r="H850">
        <v>1631</v>
      </c>
      <c r="I850">
        <v>1970398</v>
      </c>
      <c r="J850">
        <v>1970967</v>
      </c>
      <c r="K850" s="1">
        <v>8.0000000000000003E-141</v>
      </c>
      <c r="L850">
        <v>509</v>
      </c>
    </row>
    <row r="851" spans="1:12" x14ac:dyDescent="0.25">
      <c r="A851" t="s">
        <v>322</v>
      </c>
      <c r="B851" t="s">
        <v>63</v>
      </c>
      <c r="C851">
        <v>73.48</v>
      </c>
      <c r="D851">
        <v>690</v>
      </c>
      <c r="E851">
        <v>142</v>
      </c>
      <c r="F851">
        <v>41</v>
      </c>
      <c r="G851">
        <v>2508</v>
      </c>
      <c r="H851">
        <v>3174</v>
      </c>
      <c r="I851">
        <v>1971198</v>
      </c>
      <c r="J851">
        <v>1971869</v>
      </c>
      <c r="K851" s="1">
        <v>6E-98</v>
      </c>
      <c r="L851">
        <v>367</v>
      </c>
    </row>
    <row r="852" spans="1:12" x14ac:dyDescent="0.25">
      <c r="A852" s="4" t="s">
        <v>322</v>
      </c>
      <c r="B852" s="4" t="s">
        <v>63</v>
      </c>
      <c r="C852" s="4">
        <v>63.79</v>
      </c>
      <c r="D852" s="4">
        <v>845</v>
      </c>
      <c r="E852" s="4">
        <v>190</v>
      </c>
      <c r="F852" s="4">
        <v>116</v>
      </c>
      <c r="G852" s="4">
        <v>161</v>
      </c>
      <c r="H852" s="4">
        <v>977</v>
      </c>
      <c r="I852" s="4">
        <v>1969440</v>
      </c>
      <c r="J852" s="4">
        <v>1970196</v>
      </c>
      <c r="K852" s="19">
        <v>4.0000000000000003E-30</v>
      </c>
      <c r="L852" s="4">
        <v>141</v>
      </c>
    </row>
    <row r="853" spans="1:12" x14ac:dyDescent="0.25">
      <c r="A853" t="s">
        <v>111</v>
      </c>
      <c r="C853" t="s">
        <v>101</v>
      </c>
      <c r="D853">
        <f>SUM(D846:D852)</f>
        <v>17558</v>
      </c>
    </row>
    <row r="854" spans="1:12" x14ac:dyDescent="0.25">
      <c r="A854">
        <f>(C846/100)*D846</f>
        <v>6524.8955999999998</v>
      </c>
      <c r="C854" s="17" t="s">
        <v>102</v>
      </c>
      <c r="D854">
        <f>(A862/D853)/D853</f>
        <v>4.1971126278484497E-5</v>
      </c>
    </row>
    <row r="855" spans="1:12" x14ac:dyDescent="0.25">
      <c r="A855">
        <f t="shared" ref="A855:A860" si="40">(C847/100)*D847</f>
        <v>2239.0461</v>
      </c>
      <c r="C855" s="17" t="s">
        <v>103</v>
      </c>
      <c r="D855">
        <f>(C846/100)/D846</f>
        <v>7.9913678618857904E-5</v>
      </c>
    </row>
    <row r="856" spans="1:12" x14ac:dyDescent="0.25">
      <c r="A856">
        <f t="shared" si="40"/>
        <v>1628.0935999999999</v>
      </c>
      <c r="C856" t="s">
        <v>104</v>
      </c>
      <c r="D856">
        <v>19380</v>
      </c>
    </row>
    <row r="857" spans="1:12" x14ac:dyDescent="0.25">
      <c r="A857">
        <f t="shared" si="40"/>
        <v>1036.9734000000001</v>
      </c>
    </row>
    <row r="858" spans="1:12" x14ac:dyDescent="0.25">
      <c r="A858">
        <f t="shared" si="40"/>
        <v>464.02340000000004</v>
      </c>
    </row>
    <row r="859" spans="1:12" x14ac:dyDescent="0.25">
      <c r="A859">
        <f t="shared" si="40"/>
        <v>507.012</v>
      </c>
    </row>
    <row r="860" spans="1:12" x14ac:dyDescent="0.25">
      <c r="A860" s="4">
        <f t="shared" si="40"/>
        <v>539.02549999999997</v>
      </c>
    </row>
    <row r="861" spans="1:12" x14ac:dyDescent="0.25">
      <c r="A861" s="2">
        <f>SUM(A854:A860)</f>
        <v>12939.069600000001</v>
      </c>
    </row>
    <row r="862" spans="1:12" x14ac:dyDescent="0.25">
      <c r="A862">
        <v>12939</v>
      </c>
      <c r="B862" t="s">
        <v>186</v>
      </c>
    </row>
    <row r="864" spans="1:12" x14ac:dyDescent="0.25">
      <c r="A864" t="s">
        <v>167</v>
      </c>
      <c r="B864" t="s">
        <v>1</v>
      </c>
      <c r="C864" t="s">
        <v>2</v>
      </c>
      <c r="D864" t="s">
        <v>3</v>
      </c>
      <c r="E864" t="s">
        <v>4</v>
      </c>
      <c r="F864" t="s">
        <v>5</v>
      </c>
      <c r="G864" t="s">
        <v>6</v>
      </c>
      <c r="H864" t="s">
        <v>7</v>
      </c>
      <c r="I864" t="s">
        <v>8</v>
      </c>
      <c r="J864" t="s">
        <v>9</v>
      </c>
      <c r="K864" t="s">
        <v>10</v>
      </c>
      <c r="L864" t="s">
        <v>11</v>
      </c>
    </row>
    <row r="865" spans="1:12" x14ac:dyDescent="0.25">
      <c r="A865" t="s">
        <v>323</v>
      </c>
      <c r="B865" t="s">
        <v>71</v>
      </c>
      <c r="C865">
        <v>73.540000000000006</v>
      </c>
      <c r="D865">
        <v>9182</v>
      </c>
      <c r="E865">
        <v>1700</v>
      </c>
      <c r="F865">
        <v>730</v>
      </c>
      <c r="G865">
        <v>189</v>
      </c>
      <c r="H865">
        <v>8955</v>
      </c>
      <c r="I865">
        <v>23055210</v>
      </c>
      <c r="J865">
        <v>2306476</v>
      </c>
      <c r="K865">
        <v>0</v>
      </c>
      <c r="L865">
        <v>5360</v>
      </c>
    </row>
    <row r="866" spans="1:12" x14ac:dyDescent="0.25">
      <c r="A866" t="s">
        <v>323</v>
      </c>
      <c r="B866" t="s">
        <v>71</v>
      </c>
      <c r="C866">
        <v>72.64</v>
      </c>
      <c r="D866">
        <v>2288</v>
      </c>
      <c r="E866">
        <v>429</v>
      </c>
      <c r="F866">
        <v>197</v>
      </c>
      <c r="G866">
        <v>10125</v>
      </c>
      <c r="H866">
        <v>12265</v>
      </c>
      <c r="I866">
        <v>23065105</v>
      </c>
      <c r="J866">
        <v>23067342</v>
      </c>
      <c r="K866">
        <v>0</v>
      </c>
      <c r="L866">
        <v>1265</v>
      </c>
    </row>
    <row r="867" spans="1:12" x14ac:dyDescent="0.25">
      <c r="A867" s="4" t="s">
        <v>323</v>
      </c>
      <c r="B867" s="4" t="s">
        <v>71</v>
      </c>
      <c r="C867" s="4">
        <v>72.37</v>
      </c>
      <c r="D867" s="4">
        <v>608</v>
      </c>
      <c r="E867" s="4">
        <v>109</v>
      </c>
      <c r="F867" s="4">
        <v>59</v>
      </c>
      <c r="G867" s="4">
        <v>9431</v>
      </c>
      <c r="H867" s="4">
        <v>9987</v>
      </c>
      <c r="I867" s="4">
        <v>23054308</v>
      </c>
      <c r="J867" s="4">
        <v>23064907</v>
      </c>
      <c r="K867" s="19">
        <v>1.9999999999999999E-77</v>
      </c>
      <c r="L867" s="4">
        <v>298</v>
      </c>
    </row>
    <row r="868" spans="1:12" x14ac:dyDescent="0.25">
      <c r="A868" t="s">
        <v>111</v>
      </c>
      <c r="C868" t="s">
        <v>101</v>
      </c>
      <c r="D868">
        <f>SUM(D865:D867)</f>
        <v>12078</v>
      </c>
    </row>
    <row r="869" spans="1:12" x14ac:dyDescent="0.25">
      <c r="A869">
        <f>(C865/100)*D865</f>
        <v>6752.4428000000007</v>
      </c>
      <c r="C869" s="17" t="s">
        <v>102</v>
      </c>
      <c r="D869">
        <f>(A873/D868)/D868</f>
        <v>6.0694518033291413E-5</v>
      </c>
    </row>
    <row r="870" spans="1:12" x14ac:dyDescent="0.25">
      <c r="A870">
        <f t="shared" ref="A870:A871" si="41">(C866/100)*D866</f>
        <v>1662.0032000000001</v>
      </c>
      <c r="C870" s="17" t="s">
        <v>103</v>
      </c>
      <c r="D870">
        <f>(C865/100)/D865</f>
        <v>8.0091483336963636E-5</v>
      </c>
    </row>
    <row r="871" spans="1:12" x14ac:dyDescent="0.25">
      <c r="A871" s="13">
        <f t="shared" si="41"/>
        <v>440.00959999999998</v>
      </c>
      <c r="C871" t="s">
        <v>104</v>
      </c>
      <c r="D871">
        <v>12266</v>
      </c>
    </row>
    <row r="872" spans="1:12" x14ac:dyDescent="0.25">
      <c r="A872">
        <f>SUM(A869:A871)</f>
        <v>8854.4555999999993</v>
      </c>
    </row>
    <row r="873" spans="1:12" x14ac:dyDescent="0.25">
      <c r="A873">
        <v>8854</v>
      </c>
      <c r="B873" t="s">
        <v>186</v>
      </c>
    </row>
    <row r="875" spans="1:12" x14ac:dyDescent="0.25">
      <c r="A875" t="s">
        <v>168</v>
      </c>
      <c r="B875" t="s">
        <v>1</v>
      </c>
      <c r="C875" t="s">
        <v>2</v>
      </c>
      <c r="D875" t="s">
        <v>3</v>
      </c>
      <c r="E875" t="s">
        <v>4</v>
      </c>
      <c r="F875" t="s">
        <v>5</v>
      </c>
      <c r="G875" t="s">
        <v>6</v>
      </c>
      <c r="H875" t="s">
        <v>7</v>
      </c>
      <c r="I875" t="s">
        <v>8</v>
      </c>
      <c r="J875" t="s">
        <v>9</v>
      </c>
      <c r="K875" t="s">
        <v>10</v>
      </c>
      <c r="L875" t="s">
        <v>11</v>
      </c>
    </row>
    <row r="876" spans="1:12" x14ac:dyDescent="0.25">
      <c r="A876" t="s">
        <v>324</v>
      </c>
      <c r="B876" t="s">
        <v>86</v>
      </c>
      <c r="C876">
        <v>78.56</v>
      </c>
      <c r="D876">
        <v>9775</v>
      </c>
      <c r="E876">
        <v>1386</v>
      </c>
      <c r="F876">
        <v>710</v>
      </c>
      <c r="G876">
        <v>2547</v>
      </c>
      <c r="H876">
        <v>12036</v>
      </c>
      <c r="I876">
        <v>2209704</v>
      </c>
      <c r="J876">
        <v>2219053</v>
      </c>
      <c r="K876">
        <v>0</v>
      </c>
      <c r="L876">
        <v>7885</v>
      </c>
    </row>
    <row r="877" spans="1:12" x14ac:dyDescent="0.25">
      <c r="A877" t="s">
        <v>324</v>
      </c>
      <c r="B877" t="s">
        <v>86</v>
      </c>
      <c r="C877">
        <v>86.33</v>
      </c>
      <c r="D877">
        <v>1697</v>
      </c>
      <c r="E877">
        <v>169</v>
      </c>
      <c r="F877">
        <v>63</v>
      </c>
      <c r="G877">
        <v>800</v>
      </c>
      <c r="H877">
        <v>2483</v>
      </c>
      <c r="I877">
        <v>2207861</v>
      </c>
      <c r="J877">
        <v>2209507</v>
      </c>
      <c r="K877">
        <v>0</v>
      </c>
      <c r="L877">
        <v>1990</v>
      </c>
    </row>
    <row r="878" spans="1:12" x14ac:dyDescent="0.25">
      <c r="A878" s="4" t="s">
        <v>324</v>
      </c>
      <c r="B878" s="4" t="s">
        <v>86</v>
      </c>
      <c r="C878" s="4">
        <v>69.2</v>
      </c>
      <c r="D878" s="4">
        <v>250</v>
      </c>
      <c r="E878" s="4">
        <v>48</v>
      </c>
      <c r="F878" s="4">
        <v>29</v>
      </c>
      <c r="G878" s="4">
        <v>168</v>
      </c>
      <c r="H878" s="4">
        <v>411</v>
      </c>
      <c r="I878" s="4">
        <v>2207304</v>
      </c>
      <c r="J878" s="4">
        <v>2207530</v>
      </c>
      <c r="K878" s="19">
        <v>3.0000000000000001E-17</v>
      </c>
      <c r="L878" s="4">
        <v>98.7</v>
      </c>
    </row>
    <row r="879" spans="1:12" x14ac:dyDescent="0.25">
      <c r="A879" t="s">
        <v>111</v>
      </c>
      <c r="C879" t="s">
        <v>101</v>
      </c>
      <c r="D879">
        <f>SUM(D876:D878)</f>
        <v>11722</v>
      </c>
    </row>
    <row r="880" spans="1:12" x14ac:dyDescent="0.25">
      <c r="A880">
        <f>(C876/100)*D876</f>
        <v>7679.2400000000007</v>
      </c>
      <c r="C880" s="17" t="s">
        <v>102</v>
      </c>
      <c r="D880">
        <f>(A884/D879)/D879</f>
        <v>6.7806708219459743E-5</v>
      </c>
    </row>
    <row r="881" spans="1:12" x14ac:dyDescent="0.25">
      <c r="A881">
        <f t="shared" ref="A881:A882" si="42">(C877/100)*D877</f>
        <v>1465.0201</v>
      </c>
      <c r="C881" s="17" t="s">
        <v>103</v>
      </c>
      <c r="D881">
        <f>(C876/100)/D876</f>
        <v>8.0368286445012797E-5</v>
      </c>
    </row>
    <row r="882" spans="1:12" x14ac:dyDescent="0.25">
      <c r="A882" s="4">
        <f t="shared" si="42"/>
        <v>173.00000000000003</v>
      </c>
      <c r="C882" t="s">
        <v>104</v>
      </c>
      <c r="D882">
        <v>12232</v>
      </c>
    </row>
    <row r="883" spans="1:12" x14ac:dyDescent="0.25">
      <c r="A883">
        <f>SUM(A880:A882)</f>
        <v>9317.2601000000013</v>
      </c>
    </row>
    <row r="884" spans="1:12" x14ac:dyDescent="0.25">
      <c r="A884">
        <v>9317</v>
      </c>
      <c r="B884" t="s">
        <v>186</v>
      </c>
    </row>
    <row r="886" spans="1:12" x14ac:dyDescent="0.25">
      <c r="A886" t="s">
        <v>169</v>
      </c>
      <c r="B886" t="s">
        <v>1</v>
      </c>
      <c r="C886" t="s">
        <v>2</v>
      </c>
      <c r="D886" t="s">
        <v>3</v>
      </c>
      <c r="E886" t="s">
        <v>4</v>
      </c>
      <c r="F886" t="s">
        <v>5</v>
      </c>
      <c r="G886" t="s">
        <v>6</v>
      </c>
      <c r="H886" t="s">
        <v>7</v>
      </c>
      <c r="I886" t="s">
        <v>8</v>
      </c>
      <c r="J886" t="s">
        <v>9</v>
      </c>
      <c r="K886" t="s">
        <v>10</v>
      </c>
      <c r="L886" t="s">
        <v>11</v>
      </c>
    </row>
    <row r="887" spans="1:12" x14ac:dyDescent="0.25">
      <c r="A887" t="s">
        <v>325</v>
      </c>
      <c r="B887" t="s">
        <v>92</v>
      </c>
      <c r="C887">
        <v>70.23</v>
      </c>
      <c r="D887">
        <v>8696</v>
      </c>
      <c r="E887">
        <v>1803</v>
      </c>
      <c r="F887">
        <v>786</v>
      </c>
      <c r="G887">
        <v>5023</v>
      </c>
      <c r="H887">
        <v>13182</v>
      </c>
      <c r="I887">
        <v>348779</v>
      </c>
      <c r="J887">
        <v>357224</v>
      </c>
      <c r="K887" s="1">
        <v>0</v>
      </c>
      <c r="L887">
        <v>3681</v>
      </c>
    </row>
    <row r="888" spans="1:12" x14ac:dyDescent="0.25">
      <c r="A888" t="s">
        <v>325</v>
      </c>
      <c r="B888" t="s">
        <v>92</v>
      </c>
      <c r="C888">
        <v>70.38</v>
      </c>
      <c r="D888">
        <v>4727</v>
      </c>
      <c r="E888">
        <v>941</v>
      </c>
      <c r="F888">
        <v>459</v>
      </c>
      <c r="G888">
        <v>14798</v>
      </c>
      <c r="H888">
        <v>19181</v>
      </c>
      <c r="I888">
        <v>358578</v>
      </c>
      <c r="J888">
        <v>363188</v>
      </c>
      <c r="K888" s="1">
        <v>0</v>
      </c>
      <c r="L888">
        <v>2158</v>
      </c>
    </row>
    <row r="889" spans="1:12" x14ac:dyDescent="0.25">
      <c r="A889" t="s">
        <v>325</v>
      </c>
      <c r="B889" t="s">
        <v>92</v>
      </c>
      <c r="C889">
        <v>72.12</v>
      </c>
      <c r="D889">
        <v>1069</v>
      </c>
      <c r="E889">
        <v>211</v>
      </c>
      <c r="F889">
        <v>87</v>
      </c>
      <c r="G889">
        <v>21343</v>
      </c>
      <c r="H889">
        <v>22381</v>
      </c>
      <c r="I889">
        <v>364433</v>
      </c>
      <c r="J889">
        <v>365444</v>
      </c>
      <c r="K889" s="1">
        <v>9.9999999999999999E-160</v>
      </c>
      <c r="L889">
        <v>572</v>
      </c>
    </row>
    <row r="890" spans="1:12" x14ac:dyDescent="0.25">
      <c r="A890" t="s">
        <v>325</v>
      </c>
      <c r="B890" t="s">
        <v>92</v>
      </c>
      <c r="C890">
        <v>71.27</v>
      </c>
      <c r="D890">
        <v>985</v>
      </c>
      <c r="E890">
        <v>220</v>
      </c>
      <c r="F890">
        <v>63</v>
      </c>
      <c r="G890">
        <v>3028</v>
      </c>
      <c r="H890">
        <v>3954</v>
      </c>
      <c r="I890">
        <v>346602</v>
      </c>
      <c r="J890">
        <v>347527</v>
      </c>
      <c r="K890" s="1">
        <v>3.0000000000000002E-154</v>
      </c>
      <c r="L890">
        <v>554</v>
      </c>
    </row>
    <row r="891" spans="1:12" x14ac:dyDescent="0.25">
      <c r="A891" t="s">
        <v>325</v>
      </c>
      <c r="B891" t="s">
        <v>92</v>
      </c>
      <c r="C891">
        <v>67.78</v>
      </c>
      <c r="D891">
        <v>1108</v>
      </c>
      <c r="E891">
        <v>236</v>
      </c>
      <c r="F891">
        <v>121</v>
      </c>
      <c r="G891">
        <v>1675</v>
      </c>
      <c r="H891">
        <v>2765</v>
      </c>
      <c r="I891">
        <v>345573</v>
      </c>
      <c r="J891">
        <v>346576</v>
      </c>
      <c r="K891" s="1">
        <v>3E-103</v>
      </c>
      <c r="L891">
        <v>385</v>
      </c>
    </row>
    <row r="892" spans="1:12" x14ac:dyDescent="0.25">
      <c r="A892" t="s">
        <v>325</v>
      </c>
      <c r="B892" t="s">
        <v>92</v>
      </c>
      <c r="C892">
        <v>76.55</v>
      </c>
      <c r="D892">
        <v>469</v>
      </c>
      <c r="E892">
        <v>76</v>
      </c>
      <c r="F892">
        <v>34</v>
      </c>
      <c r="G892">
        <v>4210</v>
      </c>
      <c r="H892">
        <v>4646</v>
      </c>
      <c r="I892">
        <v>347690</v>
      </c>
      <c r="J892">
        <v>348156</v>
      </c>
      <c r="K892" s="1">
        <v>2E-91</v>
      </c>
      <c r="L892">
        <v>345</v>
      </c>
    </row>
    <row r="893" spans="1:12" x14ac:dyDescent="0.25">
      <c r="A893" t="s">
        <v>325</v>
      </c>
      <c r="B893" t="s">
        <v>92</v>
      </c>
      <c r="C893">
        <v>83.02</v>
      </c>
      <c r="D893">
        <v>212</v>
      </c>
      <c r="E893">
        <v>33</v>
      </c>
      <c r="F893">
        <v>3</v>
      </c>
      <c r="G893">
        <v>13656</v>
      </c>
      <c r="H893">
        <v>13866</v>
      </c>
      <c r="I893">
        <v>357665</v>
      </c>
      <c r="J893">
        <v>357874</v>
      </c>
      <c r="K893" s="1">
        <v>1E-51</v>
      </c>
      <c r="L893">
        <v>214</v>
      </c>
    </row>
    <row r="894" spans="1:12" x14ac:dyDescent="0.25">
      <c r="A894" t="s">
        <v>325</v>
      </c>
      <c r="B894" t="s">
        <v>92</v>
      </c>
      <c r="C894">
        <v>73.930000000000007</v>
      </c>
      <c r="D894">
        <v>257</v>
      </c>
      <c r="E894">
        <v>49</v>
      </c>
      <c r="F894">
        <v>18</v>
      </c>
      <c r="G894">
        <v>501</v>
      </c>
      <c r="H894">
        <v>754</v>
      </c>
      <c r="I894">
        <v>344960</v>
      </c>
      <c r="J894">
        <v>345201</v>
      </c>
      <c r="K894" s="1">
        <v>2E-35</v>
      </c>
      <c r="L894">
        <v>159</v>
      </c>
    </row>
    <row r="895" spans="1:12" x14ac:dyDescent="0.25">
      <c r="A895" t="s">
        <v>325</v>
      </c>
      <c r="B895" t="s">
        <v>92</v>
      </c>
      <c r="C895">
        <v>77.78</v>
      </c>
      <c r="D895">
        <v>207</v>
      </c>
      <c r="E895">
        <v>37</v>
      </c>
      <c r="F895">
        <v>9</v>
      </c>
      <c r="G895">
        <v>20639</v>
      </c>
      <c r="H895">
        <v>20839</v>
      </c>
      <c r="I895">
        <v>364004</v>
      </c>
      <c r="J895">
        <v>364207</v>
      </c>
      <c r="K895" s="1">
        <v>3.0000000000000002E-33</v>
      </c>
      <c r="L895">
        <v>152</v>
      </c>
    </row>
    <row r="896" spans="1:12" x14ac:dyDescent="0.25">
      <c r="A896" s="4" t="s">
        <v>325</v>
      </c>
      <c r="B896" s="4" t="s">
        <v>92</v>
      </c>
      <c r="C896" s="4">
        <v>68.17</v>
      </c>
      <c r="D896" s="4">
        <v>355</v>
      </c>
      <c r="E896" s="4">
        <v>70</v>
      </c>
      <c r="F896" s="4">
        <v>43</v>
      </c>
      <c r="G896" s="4">
        <v>4</v>
      </c>
      <c r="H896" s="4">
        <v>343</v>
      </c>
      <c r="I896" s="4">
        <v>112954</v>
      </c>
      <c r="J896" s="4">
        <v>112628</v>
      </c>
      <c r="K896" s="19">
        <v>4.0000000000000002E-25</v>
      </c>
      <c r="L896" s="4">
        <v>125</v>
      </c>
    </row>
    <row r="897" spans="1:12" x14ac:dyDescent="0.25">
      <c r="A897" t="s">
        <v>111</v>
      </c>
      <c r="C897" t="s">
        <v>101</v>
      </c>
      <c r="D897">
        <f>SUM(D887:D896)</f>
        <v>18085</v>
      </c>
    </row>
    <row r="898" spans="1:12" x14ac:dyDescent="0.25">
      <c r="A898">
        <f>(C887/100)*D887</f>
        <v>6107.2008000000005</v>
      </c>
      <c r="C898" s="17" t="s">
        <v>102</v>
      </c>
      <c r="D898">
        <f>(A909/D897)/D897</f>
        <v>3.9092880676136229E-5</v>
      </c>
    </row>
    <row r="899" spans="1:12" x14ac:dyDescent="0.25">
      <c r="A899">
        <f t="shared" ref="A899:A907" si="43">(C888/100)*D888</f>
        <v>3326.8625999999999</v>
      </c>
      <c r="C899" s="17" t="s">
        <v>103</v>
      </c>
      <c r="D899">
        <f>(C887/100)/D887</f>
        <v>8.0761269549218037E-5</v>
      </c>
    </row>
    <row r="900" spans="1:12" x14ac:dyDescent="0.25">
      <c r="A900">
        <f t="shared" si="43"/>
        <v>770.96280000000002</v>
      </c>
      <c r="C900" t="s">
        <v>104</v>
      </c>
      <c r="D900">
        <v>23427</v>
      </c>
    </row>
    <row r="901" spans="1:12" x14ac:dyDescent="0.25">
      <c r="A901">
        <f t="shared" si="43"/>
        <v>702.0095</v>
      </c>
    </row>
    <row r="902" spans="1:12" x14ac:dyDescent="0.25">
      <c r="A902">
        <f t="shared" si="43"/>
        <v>751.00239999999997</v>
      </c>
    </row>
    <row r="903" spans="1:12" x14ac:dyDescent="0.25">
      <c r="A903">
        <f t="shared" si="43"/>
        <v>359.01949999999999</v>
      </c>
    </row>
    <row r="904" spans="1:12" x14ac:dyDescent="0.25">
      <c r="A904">
        <f t="shared" si="43"/>
        <v>176.00239999999999</v>
      </c>
    </row>
    <row r="905" spans="1:12" x14ac:dyDescent="0.25">
      <c r="A905">
        <f t="shared" si="43"/>
        <v>190.00010000000003</v>
      </c>
    </row>
    <row r="906" spans="1:12" x14ac:dyDescent="0.25">
      <c r="A906">
        <f t="shared" si="43"/>
        <v>161.00460000000001</v>
      </c>
    </row>
    <row r="907" spans="1:12" x14ac:dyDescent="0.25">
      <c r="A907" s="4">
        <f t="shared" si="43"/>
        <v>242.0035</v>
      </c>
    </row>
    <row r="908" spans="1:12" x14ac:dyDescent="0.25">
      <c r="A908" s="2">
        <f>SUM(A898:A907)</f>
        <v>12786.0682</v>
      </c>
    </row>
    <row r="909" spans="1:12" x14ac:dyDescent="0.25">
      <c r="A909">
        <v>12786</v>
      </c>
      <c r="B909" t="s">
        <v>186</v>
      </c>
    </row>
    <row r="911" spans="1:12" x14ac:dyDescent="0.25">
      <c r="A911" t="s">
        <v>170</v>
      </c>
      <c r="B911" t="s">
        <v>1</v>
      </c>
      <c r="C911" t="s">
        <v>2</v>
      </c>
      <c r="D911" t="s">
        <v>3</v>
      </c>
      <c r="E911" t="s">
        <v>4</v>
      </c>
      <c r="F911" t="s">
        <v>5</v>
      </c>
      <c r="G911" t="s">
        <v>6</v>
      </c>
      <c r="H911" t="s">
        <v>7</v>
      </c>
      <c r="I911" t="s">
        <v>8</v>
      </c>
      <c r="J911" t="s">
        <v>9</v>
      </c>
      <c r="K911" t="s">
        <v>10</v>
      </c>
      <c r="L911" t="s">
        <v>11</v>
      </c>
    </row>
    <row r="912" spans="1:12" x14ac:dyDescent="0.25">
      <c r="A912" t="s">
        <v>326</v>
      </c>
      <c r="B912" t="s">
        <v>82</v>
      </c>
      <c r="C912">
        <v>76.42</v>
      </c>
      <c r="D912">
        <v>9454</v>
      </c>
      <c r="E912">
        <v>1570</v>
      </c>
      <c r="F912">
        <v>659</v>
      </c>
      <c r="G912">
        <v>384</v>
      </c>
      <c r="H912">
        <v>9501</v>
      </c>
      <c r="I912">
        <v>4709476</v>
      </c>
      <c r="J912">
        <v>4700346</v>
      </c>
      <c r="K912">
        <v>0</v>
      </c>
      <c r="L912">
        <v>6774</v>
      </c>
    </row>
    <row r="913" spans="1:12" x14ac:dyDescent="0.25">
      <c r="A913" t="s">
        <v>326</v>
      </c>
      <c r="B913" t="s">
        <v>82</v>
      </c>
      <c r="C913">
        <v>79.849999999999994</v>
      </c>
      <c r="D913">
        <v>3862</v>
      </c>
      <c r="E913">
        <v>645</v>
      </c>
      <c r="F913">
        <v>133</v>
      </c>
      <c r="G913">
        <v>18521</v>
      </c>
      <c r="H913">
        <v>22314</v>
      </c>
      <c r="I913">
        <v>4690329</v>
      </c>
      <c r="J913">
        <v>4686533</v>
      </c>
      <c r="K913">
        <v>0</v>
      </c>
      <c r="L913">
        <v>3333</v>
      </c>
    </row>
    <row r="914" spans="1:12" x14ac:dyDescent="0.25">
      <c r="A914" t="s">
        <v>326</v>
      </c>
      <c r="B914" t="s">
        <v>82</v>
      </c>
      <c r="C914">
        <v>78.260000000000005</v>
      </c>
      <c r="D914">
        <v>2272</v>
      </c>
      <c r="E914">
        <v>358</v>
      </c>
      <c r="F914">
        <v>136</v>
      </c>
      <c r="G914">
        <v>11355</v>
      </c>
      <c r="H914">
        <v>13551</v>
      </c>
      <c r="I914">
        <v>4697786</v>
      </c>
      <c r="J914">
        <v>4695576</v>
      </c>
      <c r="K914">
        <v>0</v>
      </c>
      <c r="L914">
        <v>1835</v>
      </c>
    </row>
    <row r="915" spans="1:12" x14ac:dyDescent="0.25">
      <c r="A915" t="s">
        <v>326</v>
      </c>
      <c r="B915" t="s">
        <v>82</v>
      </c>
      <c r="C915">
        <v>75.64</v>
      </c>
      <c r="D915">
        <v>1605</v>
      </c>
      <c r="E915">
        <v>276</v>
      </c>
      <c r="F915">
        <v>115</v>
      </c>
      <c r="G915">
        <v>13820</v>
      </c>
      <c r="H915">
        <v>15384</v>
      </c>
      <c r="I915">
        <v>4695342</v>
      </c>
      <c r="J915">
        <v>4693813</v>
      </c>
      <c r="K915">
        <v>0</v>
      </c>
      <c r="L915">
        <v>1086</v>
      </c>
    </row>
    <row r="916" spans="1:12" x14ac:dyDescent="0.25">
      <c r="A916" t="s">
        <v>326</v>
      </c>
      <c r="B916" t="s">
        <v>82</v>
      </c>
      <c r="C916">
        <v>71.2</v>
      </c>
      <c r="D916">
        <v>1719</v>
      </c>
      <c r="E916">
        <v>329</v>
      </c>
      <c r="F916">
        <v>166</v>
      </c>
      <c r="G916">
        <v>9676</v>
      </c>
      <c r="H916">
        <v>11273</v>
      </c>
      <c r="I916">
        <v>4699868</v>
      </c>
      <c r="J916">
        <v>4698195</v>
      </c>
      <c r="K916">
        <v>0</v>
      </c>
      <c r="L916">
        <v>856</v>
      </c>
    </row>
    <row r="917" spans="1:12" x14ac:dyDescent="0.25">
      <c r="A917" t="s">
        <v>326</v>
      </c>
      <c r="B917" t="s">
        <v>82</v>
      </c>
      <c r="C917">
        <v>74.22</v>
      </c>
      <c r="D917">
        <v>1187</v>
      </c>
      <c r="E917">
        <v>207</v>
      </c>
      <c r="F917">
        <v>99</v>
      </c>
      <c r="G917">
        <v>15850</v>
      </c>
      <c r="H917">
        <v>16951</v>
      </c>
      <c r="I917">
        <v>4693501</v>
      </c>
      <c r="J917">
        <v>4692329</v>
      </c>
      <c r="K917">
        <v>0</v>
      </c>
      <c r="L917">
        <v>778</v>
      </c>
    </row>
    <row r="918" spans="1:12" x14ac:dyDescent="0.25">
      <c r="A918" s="4" t="s">
        <v>326</v>
      </c>
      <c r="B918" s="4" t="s">
        <v>82</v>
      </c>
      <c r="C918" s="4">
        <v>75.319999999999993</v>
      </c>
      <c r="D918" s="4">
        <v>624</v>
      </c>
      <c r="E918" s="4">
        <v>116</v>
      </c>
      <c r="F918" s="4">
        <v>38</v>
      </c>
      <c r="G918" s="4">
        <v>17475</v>
      </c>
      <c r="H918" s="4">
        <v>18078</v>
      </c>
      <c r="I918" s="4">
        <v>4691632</v>
      </c>
      <c r="J918" s="4">
        <v>4691027</v>
      </c>
      <c r="K918" s="19">
        <v>1E-108</v>
      </c>
      <c r="L918" s="4">
        <v>403</v>
      </c>
    </row>
    <row r="919" spans="1:12" x14ac:dyDescent="0.25">
      <c r="A919" t="s">
        <v>111</v>
      </c>
      <c r="C919" t="s">
        <v>101</v>
      </c>
      <c r="D919">
        <f>SUM(D912:D918)</f>
        <v>20723</v>
      </c>
      <c r="K919" s="1"/>
    </row>
    <row r="920" spans="1:12" x14ac:dyDescent="0.25">
      <c r="A920">
        <f>(C912/100)*D912</f>
        <v>7224.7467999999999</v>
      </c>
      <c r="C920" s="17" t="s">
        <v>102</v>
      </c>
      <c r="D920">
        <f>(A928/D919)/D919</f>
        <v>3.6968841076827267E-5</v>
      </c>
      <c r="K920" s="1"/>
    </row>
    <row r="921" spans="1:12" x14ac:dyDescent="0.25">
      <c r="A921">
        <f t="shared" ref="A921:A926" si="44">(C913/100)*D913</f>
        <v>3083.8069999999998</v>
      </c>
      <c r="C921" s="17" t="s">
        <v>103</v>
      </c>
      <c r="D921">
        <f>(C912/100)/D912</f>
        <v>8.0833509625555315E-5</v>
      </c>
      <c r="K921" s="1"/>
    </row>
    <row r="922" spans="1:12" x14ac:dyDescent="0.25">
      <c r="A922">
        <f t="shared" si="44"/>
        <v>1778.0672000000002</v>
      </c>
      <c r="C922" t="s">
        <v>104</v>
      </c>
      <c r="D922">
        <v>22508</v>
      </c>
      <c r="K922" s="1"/>
    </row>
    <row r="923" spans="1:12" x14ac:dyDescent="0.25">
      <c r="A923">
        <f t="shared" si="44"/>
        <v>1214.0219999999999</v>
      </c>
      <c r="K923" s="1"/>
    </row>
    <row r="924" spans="1:12" x14ac:dyDescent="0.25">
      <c r="A924">
        <f t="shared" si="44"/>
        <v>1223.9280000000001</v>
      </c>
      <c r="K924" s="1"/>
    </row>
    <row r="925" spans="1:12" x14ac:dyDescent="0.25">
      <c r="A925">
        <f t="shared" si="44"/>
        <v>880.9914</v>
      </c>
      <c r="K925" s="1"/>
    </row>
    <row r="926" spans="1:12" x14ac:dyDescent="0.25">
      <c r="A926" s="4">
        <f t="shared" si="44"/>
        <v>469.99680000000001</v>
      </c>
      <c r="K926" s="1"/>
    </row>
    <row r="927" spans="1:12" x14ac:dyDescent="0.25">
      <c r="A927" s="2">
        <f>SUM(A920:A926)</f>
        <v>15875.559200000002</v>
      </c>
      <c r="K927" s="1"/>
    </row>
    <row r="928" spans="1:12" x14ac:dyDescent="0.25">
      <c r="A928">
        <v>15876</v>
      </c>
      <c r="B928" t="s">
        <v>186</v>
      </c>
      <c r="K928" s="1"/>
    </row>
    <row r="930" spans="1:12" x14ac:dyDescent="0.25">
      <c r="A930" t="s">
        <v>171</v>
      </c>
      <c r="B930" t="s">
        <v>1</v>
      </c>
      <c r="C930" t="s">
        <v>2</v>
      </c>
      <c r="D930" t="s">
        <v>3</v>
      </c>
      <c r="E930" t="s">
        <v>4</v>
      </c>
      <c r="F930" t="s">
        <v>5</v>
      </c>
      <c r="G930" t="s">
        <v>6</v>
      </c>
      <c r="H930" t="s">
        <v>7</v>
      </c>
      <c r="I930" t="s">
        <v>8</v>
      </c>
      <c r="J930" t="s">
        <v>9</v>
      </c>
      <c r="K930" t="s">
        <v>10</v>
      </c>
      <c r="L930" t="s">
        <v>11</v>
      </c>
    </row>
    <row r="931" spans="1:12" x14ac:dyDescent="0.25">
      <c r="A931" s="4" t="s">
        <v>327</v>
      </c>
      <c r="B931" s="4" t="s">
        <v>56</v>
      </c>
      <c r="C931" s="4">
        <v>79.98</v>
      </c>
      <c r="D931" s="4">
        <v>9854</v>
      </c>
      <c r="E931" s="4">
        <v>1333</v>
      </c>
      <c r="F931" s="4">
        <v>640</v>
      </c>
      <c r="G931" s="4">
        <v>243</v>
      </c>
      <c r="H931" s="4">
        <v>9661</v>
      </c>
      <c r="I931" s="4">
        <v>40977643</v>
      </c>
      <c r="J931" s="4">
        <v>40987291</v>
      </c>
      <c r="K931" s="4">
        <v>0</v>
      </c>
      <c r="L931" s="4">
        <v>8605</v>
      </c>
    </row>
    <row r="932" spans="1:12" x14ac:dyDescent="0.25">
      <c r="A932" t="s">
        <v>111</v>
      </c>
      <c r="C932" t="s">
        <v>101</v>
      </c>
      <c r="D932">
        <v>9854</v>
      </c>
    </row>
    <row r="933" spans="1:12" x14ac:dyDescent="0.25">
      <c r="A933" s="4">
        <f>(C931/100)*D931</f>
        <v>7881.2292000000007</v>
      </c>
      <c r="C933" s="17" t="s">
        <v>102</v>
      </c>
      <c r="D933" t="s">
        <v>191</v>
      </c>
    </row>
    <row r="934" spans="1:12" x14ac:dyDescent="0.25">
      <c r="A934" s="3">
        <v>7881</v>
      </c>
      <c r="B934" t="s">
        <v>186</v>
      </c>
      <c r="C934" s="17" t="s">
        <v>103</v>
      </c>
      <c r="D934">
        <f>(C931/100)/D931</f>
        <v>8.116500913334687E-5</v>
      </c>
    </row>
    <row r="935" spans="1:12" x14ac:dyDescent="0.25">
      <c r="A935" s="3"/>
      <c r="C935" t="s">
        <v>104</v>
      </c>
      <c r="D935">
        <v>9682</v>
      </c>
    </row>
    <row r="936" spans="1:12" x14ac:dyDescent="0.25">
      <c r="A936" s="3"/>
    </row>
    <row r="937" spans="1:12" x14ac:dyDescent="0.25">
      <c r="A937" s="3"/>
    </row>
    <row r="938" spans="1:12" x14ac:dyDescent="0.25">
      <c r="A938" t="s">
        <v>172</v>
      </c>
      <c r="B938" t="s">
        <v>1</v>
      </c>
      <c r="C938" t="s">
        <v>2</v>
      </c>
      <c r="D938" t="s">
        <v>3</v>
      </c>
      <c r="E938" t="s">
        <v>4</v>
      </c>
      <c r="F938" t="s">
        <v>5</v>
      </c>
      <c r="G938" t="s">
        <v>6</v>
      </c>
      <c r="H938" t="s">
        <v>7</v>
      </c>
      <c r="I938" t="s">
        <v>8</v>
      </c>
      <c r="J938" t="s">
        <v>9</v>
      </c>
      <c r="K938" t="s">
        <v>10</v>
      </c>
      <c r="L938" t="s">
        <v>11</v>
      </c>
    </row>
    <row r="939" spans="1:12" x14ac:dyDescent="0.25">
      <c r="A939" t="s">
        <v>328</v>
      </c>
      <c r="B939" t="s">
        <v>64</v>
      </c>
      <c r="C939">
        <v>71.34</v>
      </c>
      <c r="D939">
        <v>8782</v>
      </c>
      <c r="E939">
        <v>1792</v>
      </c>
      <c r="F939">
        <v>725</v>
      </c>
      <c r="G939">
        <v>3977</v>
      </c>
      <c r="H939">
        <v>12342</v>
      </c>
      <c r="I939">
        <v>25685976</v>
      </c>
      <c r="J939">
        <v>25677504</v>
      </c>
      <c r="K939">
        <v>0</v>
      </c>
      <c r="L939">
        <v>4296</v>
      </c>
    </row>
    <row r="940" spans="1:12" x14ac:dyDescent="0.25">
      <c r="A940" t="s">
        <v>328</v>
      </c>
      <c r="B940" t="s">
        <v>64</v>
      </c>
      <c r="C940">
        <v>87.15</v>
      </c>
      <c r="D940">
        <v>599</v>
      </c>
      <c r="E940">
        <v>70</v>
      </c>
      <c r="F940">
        <v>7</v>
      </c>
      <c r="G940">
        <v>8</v>
      </c>
      <c r="H940">
        <v>604</v>
      </c>
      <c r="I940">
        <v>25690077</v>
      </c>
      <c r="J940">
        <v>25689484</v>
      </c>
      <c r="K940">
        <v>0</v>
      </c>
      <c r="L940">
        <v>722</v>
      </c>
    </row>
    <row r="941" spans="1:12" x14ac:dyDescent="0.25">
      <c r="A941" t="s">
        <v>328</v>
      </c>
      <c r="B941" t="s">
        <v>64</v>
      </c>
      <c r="C941">
        <v>70.05</v>
      </c>
      <c r="D941">
        <v>1723</v>
      </c>
      <c r="E941">
        <v>365</v>
      </c>
      <c r="F941">
        <v>151</v>
      </c>
      <c r="G941">
        <v>1472</v>
      </c>
      <c r="H941">
        <v>3137</v>
      </c>
      <c r="I941">
        <v>25688616</v>
      </c>
      <c r="J941">
        <v>25686988</v>
      </c>
      <c r="K941">
        <v>0</v>
      </c>
      <c r="L941">
        <v>706</v>
      </c>
    </row>
    <row r="942" spans="1:12" x14ac:dyDescent="0.25">
      <c r="A942" s="4" t="s">
        <v>328</v>
      </c>
      <c r="B942" s="4" t="s">
        <v>64</v>
      </c>
      <c r="C942" s="4">
        <v>71.150000000000006</v>
      </c>
      <c r="D942" s="4">
        <v>260</v>
      </c>
      <c r="E942" s="4">
        <v>52</v>
      </c>
      <c r="F942" s="4">
        <v>23</v>
      </c>
      <c r="G942" s="4">
        <v>3572</v>
      </c>
      <c r="H942" s="4">
        <v>3813</v>
      </c>
      <c r="I942" s="4">
        <v>25686820</v>
      </c>
      <c r="J942" s="4">
        <v>25686566</v>
      </c>
      <c r="K942" s="19">
        <v>2.0000000000000001E-25</v>
      </c>
      <c r="L942" s="4">
        <v>125</v>
      </c>
    </row>
    <row r="943" spans="1:12" x14ac:dyDescent="0.25">
      <c r="A943" t="s">
        <v>111</v>
      </c>
      <c r="C943" t="s">
        <v>101</v>
      </c>
      <c r="D943">
        <f>SUM(D939:D942)</f>
        <v>11364</v>
      </c>
      <c r="K943" s="1"/>
    </row>
    <row r="944" spans="1:12" x14ac:dyDescent="0.25">
      <c r="A944">
        <f>(C939/100)*D939</f>
        <v>6265.0788000000002</v>
      </c>
      <c r="C944" s="17" t="s">
        <v>102</v>
      </c>
      <c r="D944">
        <f>(A949/D943)/D943</f>
        <v>6.3334122551302575E-5</v>
      </c>
      <c r="K944" s="1"/>
    </row>
    <row r="945" spans="1:12" x14ac:dyDescent="0.25">
      <c r="A945">
        <f t="shared" ref="A945:A947" si="45">(C940/100)*D940</f>
        <v>522.02850000000001</v>
      </c>
      <c r="C945" s="17" t="s">
        <v>103</v>
      </c>
      <c r="D945">
        <f>(C939/100)/D939</f>
        <v>8.1234342974265554E-5</v>
      </c>
      <c r="K945" s="1"/>
    </row>
    <row r="946" spans="1:12" x14ac:dyDescent="0.25">
      <c r="A946">
        <f t="shared" si="45"/>
        <v>1206.9615000000001</v>
      </c>
      <c r="C946" t="s">
        <v>104</v>
      </c>
      <c r="D946">
        <v>12357</v>
      </c>
      <c r="K946" s="1"/>
    </row>
    <row r="947" spans="1:12" x14ac:dyDescent="0.25">
      <c r="A947" s="4">
        <f t="shared" si="45"/>
        <v>184.99</v>
      </c>
      <c r="K947" s="1"/>
    </row>
    <row r="948" spans="1:12" x14ac:dyDescent="0.25">
      <c r="A948" s="2">
        <f>SUM(A944:A947)</f>
        <v>8179.0588000000007</v>
      </c>
    </row>
    <row r="949" spans="1:12" x14ac:dyDescent="0.25">
      <c r="A949">
        <v>8179</v>
      </c>
      <c r="B949" t="s">
        <v>186</v>
      </c>
    </row>
    <row r="951" spans="1:12" x14ac:dyDescent="0.25">
      <c r="A951" t="s">
        <v>173</v>
      </c>
      <c r="B951" t="s">
        <v>1</v>
      </c>
      <c r="C951" t="s">
        <v>2</v>
      </c>
      <c r="D951" t="s">
        <v>3</v>
      </c>
      <c r="E951" t="s">
        <v>4</v>
      </c>
      <c r="F951" t="s">
        <v>5</v>
      </c>
      <c r="G951" t="s">
        <v>6</v>
      </c>
      <c r="H951" t="s">
        <v>7</v>
      </c>
      <c r="I951" t="s">
        <v>8</v>
      </c>
      <c r="J951" t="s">
        <v>9</v>
      </c>
      <c r="K951" t="s">
        <v>10</v>
      </c>
      <c r="L951" t="s">
        <v>11</v>
      </c>
    </row>
    <row r="952" spans="1:12" x14ac:dyDescent="0.25">
      <c r="A952" t="s">
        <v>329</v>
      </c>
      <c r="B952" t="s">
        <v>95</v>
      </c>
      <c r="C952">
        <v>75.03</v>
      </c>
      <c r="D952">
        <v>9171</v>
      </c>
      <c r="E952">
        <v>1494</v>
      </c>
      <c r="F952">
        <v>796</v>
      </c>
      <c r="G952">
        <v>2979</v>
      </c>
      <c r="H952">
        <v>11741</v>
      </c>
      <c r="I952">
        <v>4362201</v>
      </c>
      <c r="J952">
        <v>4370983</v>
      </c>
      <c r="K952">
        <v>0</v>
      </c>
      <c r="L952">
        <v>6062</v>
      </c>
    </row>
    <row r="953" spans="1:12" x14ac:dyDescent="0.25">
      <c r="A953" t="s">
        <v>329</v>
      </c>
      <c r="B953" t="s">
        <v>108</v>
      </c>
      <c r="C953">
        <v>74.430000000000007</v>
      </c>
      <c r="D953">
        <v>2182</v>
      </c>
      <c r="E953">
        <v>425</v>
      </c>
      <c r="F953">
        <v>133</v>
      </c>
      <c r="G953">
        <v>170</v>
      </c>
      <c r="H953">
        <v>2286</v>
      </c>
      <c r="I953">
        <v>4357591</v>
      </c>
      <c r="J953">
        <v>4359704</v>
      </c>
      <c r="K953">
        <v>0</v>
      </c>
      <c r="L953">
        <v>1328</v>
      </c>
    </row>
    <row r="954" spans="1:12" x14ac:dyDescent="0.25">
      <c r="A954" t="s">
        <v>329</v>
      </c>
      <c r="B954" t="s">
        <v>109</v>
      </c>
      <c r="C954">
        <v>70.94</v>
      </c>
      <c r="D954">
        <v>1187</v>
      </c>
      <c r="E954">
        <v>262</v>
      </c>
      <c r="F954">
        <v>83</v>
      </c>
      <c r="G954">
        <v>11758</v>
      </c>
      <c r="H954">
        <v>12889</v>
      </c>
      <c r="I954">
        <v>4371083</v>
      </c>
      <c r="J954">
        <v>4372241</v>
      </c>
      <c r="K954" s="1">
        <v>3.0000000000000002E-151</v>
      </c>
      <c r="L954">
        <v>544</v>
      </c>
    </row>
    <row r="955" spans="1:12" x14ac:dyDescent="0.25">
      <c r="A955" s="4" t="s">
        <v>329</v>
      </c>
      <c r="B955" s="4" t="s">
        <v>110</v>
      </c>
      <c r="C955" s="4">
        <v>80</v>
      </c>
      <c r="D955" s="4">
        <v>385</v>
      </c>
      <c r="E955" s="4">
        <v>65</v>
      </c>
      <c r="F955" s="4">
        <v>12</v>
      </c>
      <c r="G955" s="4">
        <v>2564</v>
      </c>
      <c r="H955" s="4">
        <v>2936</v>
      </c>
      <c r="I955" s="4">
        <v>4359768</v>
      </c>
      <c r="J955" s="4">
        <v>4360152</v>
      </c>
      <c r="K955" s="19">
        <v>6.9999999999999994E-89</v>
      </c>
      <c r="L955" s="4">
        <v>336</v>
      </c>
    </row>
    <row r="956" spans="1:12" x14ac:dyDescent="0.25">
      <c r="A956" t="s">
        <v>111</v>
      </c>
      <c r="C956" t="s">
        <v>101</v>
      </c>
      <c r="D956">
        <f>SUM(D952:D955)</f>
        <v>12925</v>
      </c>
    </row>
    <row r="957" spans="1:12" x14ac:dyDescent="0.25">
      <c r="A957">
        <f>(C952/100)*D952</f>
        <v>6881.0012999999999</v>
      </c>
      <c r="C957" s="17" t="s">
        <v>102</v>
      </c>
      <c r="D957">
        <f>(A962/D956)/D956</f>
        <v>5.7795120637212904E-5</v>
      </c>
    </row>
    <row r="958" spans="1:12" x14ac:dyDescent="0.25">
      <c r="A958">
        <f t="shared" ref="A958:A960" si="46">(C953/100)*D953</f>
        <v>1624.0626000000002</v>
      </c>
      <c r="C958" s="17" t="s">
        <v>103</v>
      </c>
      <c r="D958">
        <f>(C952/100)/D952</f>
        <v>8.1812234216552168E-5</v>
      </c>
    </row>
    <row r="959" spans="1:12" x14ac:dyDescent="0.25">
      <c r="A959">
        <f t="shared" si="46"/>
        <v>842.05780000000004</v>
      </c>
      <c r="C959" t="s">
        <v>104</v>
      </c>
      <c r="D959">
        <v>12895</v>
      </c>
    </row>
    <row r="960" spans="1:12" x14ac:dyDescent="0.25">
      <c r="A960" s="4">
        <f t="shared" si="46"/>
        <v>308</v>
      </c>
    </row>
    <row r="961" spans="1:12" x14ac:dyDescent="0.25">
      <c r="A961" s="2">
        <f>SUM(A957:A960)</f>
        <v>9655.1217000000015</v>
      </c>
    </row>
    <row r="962" spans="1:12" x14ac:dyDescent="0.25">
      <c r="A962">
        <v>9655</v>
      </c>
      <c r="B962" t="s">
        <v>186</v>
      </c>
    </row>
    <row r="964" spans="1:12" ht="18.75" customHeight="1" x14ac:dyDescent="0.25">
      <c r="A964" t="s">
        <v>174</v>
      </c>
      <c r="B964" t="s">
        <v>1</v>
      </c>
      <c r="C964" t="s">
        <v>2</v>
      </c>
      <c r="D964" t="s">
        <v>3</v>
      </c>
      <c r="E964" t="s">
        <v>4</v>
      </c>
      <c r="F964" t="s">
        <v>5</v>
      </c>
      <c r="G964" t="s">
        <v>6</v>
      </c>
      <c r="H964" t="s">
        <v>7</v>
      </c>
      <c r="I964" t="s">
        <v>8</v>
      </c>
      <c r="J964" t="s">
        <v>9</v>
      </c>
      <c r="K964" t="s">
        <v>10</v>
      </c>
      <c r="L964" t="s">
        <v>11</v>
      </c>
    </row>
    <row r="965" spans="1:12" ht="18.75" customHeight="1" x14ac:dyDescent="0.25">
      <c r="A965" t="s">
        <v>330</v>
      </c>
      <c r="B965" t="s">
        <v>62</v>
      </c>
      <c r="C965">
        <v>70.739999999999995</v>
      </c>
      <c r="D965">
        <v>8632</v>
      </c>
      <c r="E965">
        <v>1747</v>
      </c>
      <c r="F965">
        <v>779</v>
      </c>
      <c r="G965">
        <v>3773</v>
      </c>
      <c r="H965">
        <v>12057</v>
      </c>
      <c r="I965">
        <v>25743304</v>
      </c>
      <c r="J965">
        <v>25751503</v>
      </c>
      <c r="K965">
        <v>0</v>
      </c>
      <c r="L965">
        <v>4015</v>
      </c>
    </row>
    <row r="966" spans="1:12" ht="18.75" customHeight="1" x14ac:dyDescent="0.25">
      <c r="A966" t="s">
        <v>330</v>
      </c>
      <c r="B966" t="s">
        <v>62</v>
      </c>
      <c r="C966">
        <v>74.09</v>
      </c>
      <c r="D966">
        <v>2516</v>
      </c>
      <c r="E966">
        <v>473</v>
      </c>
      <c r="F966">
        <v>179</v>
      </c>
      <c r="G966">
        <v>12252</v>
      </c>
      <c r="H966">
        <v>14669</v>
      </c>
      <c r="I966">
        <v>25751929</v>
      </c>
      <c r="J966">
        <v>25754363</v>
      </c>
      <c r="K966">
        <v>0</v>
      </c>
      <c r="L966">
        <v>1534</v>
      </c>
    </row>
    <row r="967" spans="1:12" ht="18.75" customHeight="1" x14ac:dyDescent="0.25">
      <c r="A967" t="s">
        <v>330</v>
      </c>
      <c r="B967" t="s">
        <v>62</v>
      </c>
      <c r="C967">
        <v>72.87</v>
      </c>
      <c r="D967">
        <v>833</v>
      </c>
      <c r="E967">
        <v>171</v>
      </c>
      <c r="F967">
        <v>55</v>
      </c>
      <c r="G967">
        <v>2144</v>
      </c>
      <c r="H967">
        <v>2957</v>
      </c>
      <c r="I967">
        <v>25741066</v>
      </c>
      <c r="J967">
        <v>25741862</v>
      </c>
      <c r="K967" s="1">
        <v>1.0000000000000001E-123</v>
      </c>
      <c r="L967">
        <v>452</v>
      </c>
    </row>
    <row r="968" spans="1:12" ht="18.75" customHeight="1" x14ac:dyDescent="0.25">
      <c r="A968" s="4" t="s">
        <v>330</v>
      </c>
      <c r="B968" s="4" t="s">
        <v>62</v>
      </c>
      <c r="C968" s="4">
        <v>68.349999999999994</v>
      </c>
      <c r="D968" s="4">
        <v>913</v>
      </c>
      <c r="E968" s="4">
        <v>216</v>
      </c>
      <c r="F968" s="4">
        <v>73</v>
      </c>
      <c r="G968" s="4">
        <v>616</v>
      </c>
      <c r="H968" s="4">
        <v>1474</v>
      </c>
      <c r="I968" s="4">
        <v>25738704</v>
      </c>
      <c r="J968" s="4">
        <v>25739597</v>
      </c>
      <c r="K968" s="19">
        <v>7.9999999999999994E-76</v>
      </c>
      <c r="L968" s="4">
        <v>293</v>
      </c>
    </row>
    <row r="969" spans="1:12" ht="18.75" customHeight="1" x14ac:dyDescent="0.25">
      <c r="A969" t="s">
        <v>111</v>
      </c>
      <c r="C969" t="s">
        <v>101</v>
      </c>
      <c r="D969">
        <f>SUM(D965:D968)</f>
        <v>12894</v>
      </c>
    </row>
    <row r="970" spans="1:12" ht="18.75" customHeight="1" x14ac:dyDescent="0.25">
      <c r="A970">
        <f>(C965/100)*D965</f>
        <v>6106.2767999999996</v>
      </c>
      <c r="C970" s="17" t="s">
        <v>102</v>
      </c>
      <c r="D970" s="1">
        <f>(A975/D969)/D969</f>
        <v>5.5342617901068697E-5</v>
      </c>
    </row>
    <row r="971" spans="1:12" ht="18.75" customHeight="1" x14ac:dyDescent="0.25">
      <c r="A971">
        <f t="shared" ref="A971:A973" si="47">(C966/100)*D966</f>
        <v>1864.1043999999999</v>
      </c>
      <c r="C971" s="17" t="s">
        <v>103</v>
      </c>
      <c r="D971">
        <f>(C965/100)/D965</f>
        <v>8.1950880444856344E-5</v>
      </c>
    </row>
    <row r="972" spans="1:12" ht="18.75" customHeight="1" x14ac:dyDescent="0.25">
      <c r="A972">
        <f t="shared" si="47"/>
        <v>607.00710000000004</v>
      </c>
      <c r="C972" t="s">
        <v>104</v>
      </c>
      <c r="D972">
        <v>14712</v>
      </c>
    </row>
    <row r="973" spans="1:12" ht="18.75" customHeight="1" x14ac:dyDescent="0.25">
      <c r="A973" s="4">
        <f t="shared" si="47"/>
        <v>624.03549999999996</v>
      </c>
    </row>
    <row r="974" spans="1:12" ht="18.75" customHeight="1" x14ac:dyDescent="0.25">
      <c r="A974" s="2">
        <f>SUM(A970:A973)</f>
        <v>9201.4238000000005</v>
      </c>
    </row>
    <row r="975" spans="1:12" ht="18.75" customHeight="1" x14ac:dyDescent="0.25">
      <c r="A975">
        <v>9201</v>
      </c>
      <c r="B975" t="s">
        <v>186</v>
      </c>
    </row>
    <row r="976" spans="1:12" ht="18.75" customHeight="1" x14ac:dyDescent="0.25"/>
    <row r="977" spans="1:12" x14ac:dyDescent="0.25">
      <c r="A977" t="s">
        <v>175</v>
      </c>
      <c r="B977" t="s">
        <v>1</v>
      </c>
      <c r="C977" t="s">
        <v>2</v>
      </c>
      <c r="D977" t="s">
        <v>3</v>
      </c>
      <c r="E977" t="s">
        <v>4</v>
      </c>
      <c r="F977" t="s">
        <v>5</v>
      </c>
      <c r="G977" t="s">
        <v>6</v>
      </c>
      <c r="H977" t="s">
        <v>7</v>
      </c>
      <c r="I977" t="s">
        <v>8</v>
      </c>
      <c r="J977" t="s">
        <v>9</v>
      </c>
      <c r="K977" t="s">
        <v>10</v>
      </c>
      <c r="L977" t="s">
        <v>11</v>
      </c>
    </row>
    <row r="978" spans="1:12" x14ac:dyDescent="0.25">
      <c r="A978" t="s">
        <v>209</v>
      </c>
      <c r="B978" t="s">
        <v>71</v>
      </c>
      <c r="C978">
        <v>81.96</v>
      </c>
      <c r="D978">
        <v>9939</v>
      </c>
      <c r="E978">
        <v>1306</v>
      </c>
      <c r="F978">
        <v>487</v>
      </c>
      <c r="G978">
        <v>9295</v>
      </c>
      <c r="H978">
        <v>18970</v>
      </c>
      <c r="I978">
        <v>16028743</v>
      </c>
      <c r="J978">
        <v>16019029</v>
      </c>
      <c r="K978">
        <v>0</v>
      </c>
      <c r="L978">
        <v>9703</v>
      </c>
    </row>
    <row r="979" spans="1:12" x14ac:dyDescent="0.25">
      <c r="A979" t="s">
        <v>209</v>
      </c>
      <c r="B979" t="s">
        <v>71</v>
      </c>
      <c r="C979">
        <v>72.010000000000005</v>
      </c>
      <c r="D979">
        <v>2665</v>
      </c>
      <c r="E979">
        <v>474</v>
      </c>
      <c r="F979">
        <v>272</v>
      </c>
      <c r="G979">
        <v>25092</v>
      </c>
      <c r="H979">
        <v>27703</v>
      </c>
      <c r="I979">
        <v>16012386</v>
      </c>
      <c r="J979">
        <v>16009941</v>
      </c>
      <c r="K979">
        <v>0</v>
      </c>
      <c r="L979">
        <v>1409</v>
      </c>
    </row>
    <row r="980" spans="1:12" x14ac:dyDescent="0.25">
      <c r="A980" t="s">
        <v>209</v>
      </c>
      <c r="B980" t="s">
        <v>71</v>
      </c>
      <c r="C980">
        <v>72.77</v>
      </c>
      <c r="D980">
        <v>2519</v>
      </c>
      <c r="E980">
        <v>460</v>
      </c>
      <c r="F980">
        <v>226</v>
      </c>
      <c r="G980">
        <v>6032</v>
      </c>
      <c r="H980">
        <v>8435</v>
      </c>
      <c r="I980">
        <v>16031948</v>
      </c>
      <c r="J980">
        <v>16029541</v>
      </c>
      <c r="K980">
        <v>0</v>
      </c>
      <c r="L980">
        <v>1370</v>
      </c>
    </row>
    <row r="981" spans="1:12" x14ac:dyDescent="0.25">
      <c r="A981" t="s">
        <v>209</v>
      </c>
      <c r="B981" t="s">
        <v>71</v>
      </c>
      <c r="C981">
        <v>71.5</v>
      </c>
      <c r="D981">
        <v>2509</v>
      </c>
      <c r="E981">
        <v>546</v>
      </c>
      <c r="F981">
        <v>169</v>
      </c>
      <c r="G981">
        <v>22357</v>
      </c>
      <c r="H981">
        <v>24789</v>
      </c>
      <c r="I981">
        <v>16015033</v>
      </c>
      <c r="J981">
        <v>16012618</v>
      </c>
      <c r="K981">
        <v>0</v>
      </c>
      <c r="L981">
        <v>1238</v>
      </c>
    </row>
    <row r="982" spans="1:12" x14ac:dyDescent="0.25">
      <c r="A982" t="s">
        <v>209</v>
      </c>
      <c r="B982" t="s">
        <v>71</v>
      </c>
      <c r="C982">
        <v>74.709999999999994</v>
      </c>
      <c r="D982">
        <v>870</v>
      </c>
      <c r="E982">
        <v>155</v>
      </c>
      <c r="F982">
        <v>65</v>
      </c>
      <c r="G982">
        <v>30942</v>
      </c>
      <c r="H982">
        <v>31764</v>
      </c>
      <c r="I982">
        <v>16007561</v>
      </c>
      <c r="J982">
        <v>16006710</v>
      </c>
      <c r="K982" s="1">
        <v>2.0000000000000001E-158</v>
      </c>
      <c r="L982">
        <v>569</v>
      </c>
    </row>
    <row r="983" spans="1:12" x14ac:dyDescent="0.25">
      <c r="A983" t="s">
        <v>209</v>
      </c>
      <c r="B983" t="s">
        <v>71</v>
      </c>
      <c r="C983">
        <v>80.75</v>
      </c>
      <c r="D983">
        <v>587</v>
      </c>
      <c r="E983">
        <v>74</v>
      </c>
      <c r="F983">
        <v>39</v>
      </c>
      <c r="G983">
        <v>4851</v>
      </c>
      <c r="H983">
        <v>5427</v>
      </c>
      <c r="I983">
        <v>16033754</v>
      </c>
      <c r="J983">
        <v>16033197</v>
      </c>
      <c r="K983" s="1">
        <v>8.0000000000000001E-150</v>
      </c>
      <c r="L983">
        <v>540</v>
      </c>
    </row>
    <row r="984" spans="1:12" x14ac:dyDescent="0.25">
      <c r="A984" t="s">
        <v>209</v>
      </c>
      <c r="B984" t="s">
        <v>71</v>
      </c>
      <c r="C984">
        <v>68.77</v>
      </c>
      <c r="D984">
        <v>1361</v>
      </c>
      <c r="E984">
        <v>324</v>
      </c>
      <c r="F984">
        <v>101</v>
      </c>
      <c r="G984">
        <v>173</v>
      </c>
      <c r="H984">
        <v>1488</v>
      </c>
      <c r="I984">
        <v>16039373</v>
      </c>
      <c r="J984">
        <v>16038069</v>
      </c>
      <c r="K984" s="1">
        <v>2.9999999999999998E-129</v>
      </c>
      <c r="L984">
        <v>471</v>
      </c>
    </row>
    <row r="985" spans="1:12" x14ac:dyDescent="0.25">
      <c r="A985" t="s">
        <v>209</v>
      </c>
      <c r="B985" t="s">
        <v>71</v>
      </c>
      <c r="C985">
        <v>72.819999999999993</v>
      </c>
      <c r="D985">
        <v>482</v>
      </c>
      <c r="E985">
        <v>101</v>
      </c>
      <c r="F985">
        <v>30</v>
      </c>
      <c r="G985">
        <v>1982</v>
      </c>
      <c r="H985">
        <v>2445</v>
      </c>
      <c r="I985">
        <v>16036602</v>
      </c>
      <c r="J985">
        <v>16036133</v>
      </c>
      <c r="K985" s="1">
        <v>3.0000000000000003E-67</v>
      </c>
      <c r="L985">
        <v>266</v>
      </c>
    </row>
    <row r="986" spans="1:12" x14ac:dyDescent="0.25">
      <c r="A986" t="s">
        <v>209</v>
      </c>
      <c r="B986" t="s">
        <v>71</v>
      </c>
      <c r="C986">
        <v>70.739999999999995</v>
      </c>
      <c r="D986">
        <v>564</v>
      </c>
      <c r="E986">
        <v>114</v>
      </c>
      <c r="F986">
        <v>51</v>
      </c>
      <c r="G986">
        <v>3293</v>
      </c>
      <c r="H986">
        <v>3825</v>
      </c>
      <c r="I986">
        <v>16034398</v>
      </c>
      <c r="J986">
        <v>16033855</v>
      </c>
      <c r="K986" s="1">
        <v>3.0000000000000002E-60</v>
      </c>
      <c r="L986">
        <v>242</v>
      </c>
    </row>
    <row r="987" spans="1:12" x14ac:dyDescent="0.25">
      <c r="A987" s="4" t="s">
        <v>209</v>
      </c>
      <c r="B987" s="4" t="s">
        <v>71</v>
      </c>
      <c r="C987" s="4">
        <v>70.06</v>
      </c>
      <c r="D987" s="4">
        <v>521</v>
      </c>
      <c r="E987" s="4">
        <v>121</v>
      </c>
      <c r="F987" s="4">
        <v>35</v>
      </c>
      <c r="G987" s="4">
        <v>29354</v>
      </c>
      <c r="H987" s="4">
        <v>29866</v>
      </c>
      <c r="I987" s="4">
        <v>16009105</v>
      </c>
      <c r="J987" s="4">
        <v>16008612</v>
      </c>
      <c r="K987" s="19">
        <v>5.0000000000000002E-57</v>
      </c>
      <c r="L987" s="4">
        <v>232</v>
      </c>
    </row>
    <row r="988" spans="1:12" x14ac:dyDescent="0.25">
      <c r="A988" t="s">
        <v>111</v>
      </c>
      <c r="C988" t="s">
        <v>101</v>
      </c>
      <c r="D988">
        <f>SUM(D978:D987)</f>
        <v>22017</v>
      </c>
      <c r="K988" s="1"/>
    </row>
    <row r="989" spans="1:12" x14ac:dyDescent="0.25">
      <c r="A989">
        <f>(C978/100)*D978</f>
        <v>8146.0043999999989</v>
      </c>
      <c r="C989" s="17" t="s">
        <v>102</v>
      </c>
      <c r="D989">
        <f>(A1000/D988)/D988</f>
        <v>3.4795378101891554E-5</v>
      </c>
      <c r="K989" s="1"/>
    </row>
    <row r="990" spans="1:12" x14ac:dyDescent="0.25">
      <c r="A990">
        <f t="shared" ref="A990:A998" si="48">(C979/100)*D979</f>
        <v>1919.0665000000001</v>
      </c>
      <c r="C990" s="17" t="s">
        <v>103</v>
      </c>
      <c r="D990">
        <f>(C978/100)/D978</f>
        <v>8.2463024449139748E-5</v>
      </c>
      <c r="K990" s="1"/>
    </row>
    <row r="991" spans="1:12" x14ac:dyDescent="0.25">
      <c r="A991">
        <f t="shared" si="48"/>
        <v>1833.0762999999999</v>
      </c>
      <c r="C991" t="s">
        <v>104</v>
      </c>
      <c r="D991">
        <v>31764</v>
      </c>
      <c r="K991" s="1"/>
    </row>
    <row r="992" spans="1:12" x14ac:dyDescent="0.25">
      <c r="A992">
        <f t="shared" si="48"/>
        <v>1793.9349999999999</v>
      </c>
      <c r="K992" s="1"/>
    </row>
    <row r="993" spans="1:12" x14ac:dyDescent="0.25">
      <c r="A993">
        <f t="shared" si="48"/>
        <v>649.97699999999998</v>
      </c>
      <c r="K993" s="1"/>
    </row>
    <row r="994" spans="1:12" x14ac:dyDescent="0.25">
      <c r="A994">
        <f t="shared" si="48"/>
        <v>474.0025</v>
      </c>
      <c r="K994" s="1"/>
    </row>
    <row r="995" spans="1:12" x14ac:dyDescent="0.25">
      <c r="A995">
        <f t="shared" si="48"/>
        <v>935.9597</v>
      </c>
      <c r="K995" s="1"/>
    </row>
    <row r="996" spans="1:12" x14ac:dyDescent="0.25">
      <c r="A996">
        <f t="shared" si="48"/>
        <v>350.99239999999998</v>
      </c>
      <c r="K996" s="1"/>
    </row>
    <row r="997" spans="1:12" x14ac:dyDescent="0.25">
      <c r="A997">
        <f t="shared" si="48"/>
        <v>398.97359999999998</v>
      </c>
      <c r="K997" s="1"/>
    </row>
    <row r="998" spans="1:12" x14ac:dyDescent="0.25">
      <c r="A998" s="4">
        <f t="shared" si="48"/>
        <v>365.01260000000002</v>
      </c>
      <c r="K998" s="1"/>
    </row>
    <row r="999" spans="1:12" x14ac:dyDescent="0.25">
      <c r="A999" s="2">
        <f>SUM(A989:A998)</f>
        <v>16867</v>
      </c>
      <c r="K999" s="1"/>
    </row>
    <row r="1000" spans="1:12" x14ac:dyDescent="0.25">
      <c r="A1000">
        <v>16867</v>
      </c>
      <c r="B1000" t="s">
        <v>186</v>
      </c>
      <c r="K1000" s="1"/>
    </row>
    <row r="1001" spans="1:12" x14ac:dyDescent="0.25">
      <c r="K1001" s="1"/>
    </row>
    <row r="1002" spans="1:12" x14ac:dyDescent="0.25">
      <c r="A1002" t="s">
        <v>176</v>
      </c>
      <c r="B1002" t="s">
        <v>1</v>
      </c>
      <c r="C1002" t="s">
        <v>2</v>
      </c>
      <c r="D1002" t="s">
        <v>3</v>
      </c>
      <c r="E1002" t="s">
        <v>4</v>
      </c>
      <c r="F1002" t="s">
        <v>5</v>
      </c>
      <c r="G1002" t="s">
        <v>6</v>
      </c>
      <c r="H1002" t="s">
        <v>7</v>
      </c>
      <c r="I1002" t="s">
        <v>8</v>
      </c>
      <c r="J1002" t="s">
        <v>9</v>
      </c>
      <c r="K1002" t="s">
        <v>10</v>
      </c>
      <c r="L1002" t="s">
        <v>11</v>
      </c>
    </row>
    <row r="1003" spans="1:12" x14ac:dyDescent="0.25">
      <c r="A1003" t="s">
        <v>331</v>
      </c>
      <c r="B1003" t="s">
        <v>81</v>
      </c>
      <c r="C1003">
        <v>76.08</v>
      </c>
      <c r="D1003">
        <v>9208</v>
      </c>
      <c r="E1003">
        <v>1548</v>
      </c>
      <c r="F1003">
        <v>655</v>
      </c>
      <c r="G1003">
        <v>12493</v>
      </c>
      <c r="H1003">
        <v>21383</v>
      </c>
      <c r="I1003">
        <v>3886056</v>
      </c>
      <c r="J1003">
        <v>3894925</v>
      </c>
      <c r="K1003">
        <v>0</v>
      </c>
      <c r="L1003">
        <v>6511</v>
      </c>
    </row>
    <row r="1004" spans="1:12" x14ac:dyDescent="0.25">
      <c r="A1004" t="s">
        <v>331</v>
      </c>
      <c r="B1004" t="s">
        <v>81</v>
      </c>
      <c r="C1004">
        <v>81.81</v>
      </c>
      <c r="D1004">
        <v>3826</v>
      </c>
      <c r="E1004">
        <v>531</v>
      </c>
      <c r="F1004">
        <v>165</v>
      </c>
      <c r="G1004">
        <v>3320</v>
      </c>
      <c r="H1004">
        <v>7076</v>
      </c>
      <c r="I1004">
        <v>3877651</v>
      </c>
      <c r="J1004">
        <v>3881380</v>
      </c>
      <c r="K1004">
        <v>0</v>
      </c>
      <c r="L1004">
        <v>3718</v>
      </c>
    </row>
    <row r="1005" spans="1:12" x14ac:dyDescent="0.25">
      <c r="A1005" t="s">
        <v>331</v>
      </c>
      <c r="B1005" t="s">
        <v>81</v>
      </c>
      <c r="C1005">
        <v>77.599999999999994</v>
      </c>
      <c r="D1005">
        <v>2313</v>
      </c>
      <c r="E1005">
        <v>372</v>
      </c>
      <c r="F1005">
        <v>146</v>
      </c>
      <c r="G1005">
        <v>24313</v>
      </c>
      <c r="H1005">
        <v>26567</v>
      </c>
      <c r="I1005">
        <v>3898452</v>
      </c>
      <c r="J1005">
        <v>3900676</v>
      </c>
      <c r="K1005">
        <v>0</v>
      </c>
      <c r="L1005">
        <v>1801</v>
      </c>
    </row>
    <row r="1006" spans="1:12" x14ac:dyDescent="0.25">
      <c r="A1006" t="s">
        <v>331</v>
      </c>
      <c r="B1006" t="s">
        <v>81</v>
      </c>
      <c r="C1006">
        <v>85.5</v>
      </c>
      <c r="D1006">
        <v>1345</v>
      </c>
      <c r="E1006">
        <v>133</v>
      </c>
      <c r="F1006">
        <v>62</v>
      </c>
      <c r="G1006">
        <v>22979</v>
      </c>
      <c r="H1006">
        <v>24297</v>
      </c>
      <c r="I1006">
        <v>3896946</v>
      </c>
      <c r="J1006">
        <v>3898254</v>
      </c>
      <c r="K1006">
        <v>0</v>
      </c>
      <c r="L1006">
        <v>1508</v>
      </c>
    </row>
    <row r="1007" spans="1:12" x14ac:dyDescent="0.25">
      <c r="A1007" t="s">
        <v>331</v>
      </c>
      <c r="B1007" t="s">
        <v>81</v>
      </c>
      <c r="C1007">
        <v>84.31</v>
      </c>
      <c r="D1007">
        <v>1122</v>
      </c>
      <c r="E1007">
        <v>155</v>
      </c>
      <c r="F1007">
        <v>21</v>
      </c>
      <c r="G1007">
        <v>10967</v>
      </c>
      <c r="H1007">
        <v>12077</v>
      </c>
      <c r="I1007">
        <v>3884604</v>
      </c>
      <c r="J1007">
        <v>3885715</v>
      </c>
      <c r="K1007">
        <v>0</v>
      </c>
      <c r="L1007">
        <v>1218</v>
      </c>
    </row>
    <row r="1008" spans="1:12" x14ac:dyDescent="0.25">
      <c r="A1008" t="s">
        <v>331</v>
      </c>
      <c r="B1008" t="s">
        <v>81</v>
      </c>
      <c r="C1008">
        <v>72.63</v>
      </c>
      <c r="D1008">
        <v>1984</v>
      </c>
      <c r="E1008">
        <v>378</v>
      </c>
      <c r="F1008">
        <v>165</v>
      </c>
      <c r="G1008">
        <v>7536</v>
      </c>
      <c r="H1008">
        <v>9487</v>
      </c>
      <c r="I1008">
        <v>3882157</v>
      </c>
      <c r="J1008">
        <v>3884007</v>
      </c>
      <c r="K1008">
        <v>0</v>
      </c>
      <c r="L1008">
        <v>1094</v>
      </c>
    </row>
    <row r="1009" spans="1:12" x14ac:dyDescent="0.25">
      <c r="A1009" t="s">
        <v>331</v>
      </c>
      <c r="B1009" t="s">
        <v>81</v>
      </c>
      <c r="C1009">
        <v>75.73</v>
      </c>
      <c r="D1009">
        <v>960</v>
      </c>
      <c r="E1009">
        <v>180</v>
      </c>
      <c r="F1009">
        <v>53</v>
      </c>
      <c r="G1009">
        <v>21452</v>
      </c>
      <c r="H1009">
        <v>22394</v>
      </c>
      <c r="I1009">
        <v>3895099</v>
      </c>
      <c r="J1009">
        <v>3896022</v>
      </c>
      <c r="K1009">
        <v>0</v>
      </c>
      <c r="L1009">
        <v>661</v>
      </c>
    </row>
    <row r="1010" spans="1:12" x14ac:dyDescent="0.25">
      <c r="A1010" t="s">
        <v>331</v>
      </c>
      <c r="B1010" t="s">
        <v>81</v>
      </c>
      <c r="C1010">
        <v>69.010000000000005</v>
      </c>
      <c r="D1010">
        <v>1681</v>
      </c>
      <c r="E1010">
        <v>381</v>
      </c>
      <c r="F1010">
        <v>140</v>
      </c>
      <c r="G1010">
        <v>1513</v>
      </c>
      <c r="H1010">
        <v>3101</v>
      </c>
      <c r="I1010">
        <v>3875757</v>
      </c>
      <c r="J1010">
        <v>3877389</v>
      </c>
      <c r="K1010" s="1">
        <v>3.9999999999999998E-178</v>
      </c>
      <c r="L1010">
        <v>634</v>
      </c>
    </row>
    <row r="1011" spans="1:12" x14ac:dyDescent="0.25">
      <c r="A1011" t="s">
        <v>331</v>
      </c>
      <c r="B1011" t="s">
        <v>81</v>
      </c>
      <c r="C1011">
        <v>75.8</v>
      </c>
      <c r="D1011">
        <v>157</v>
      </c>
      <c r="E1011">
        <v>35</v>
      </c>
      <c r="F1011">
        <v>3</v>
      </c>
      <c r="G1011">
        <v>370</v>
      </c>
      <c r="H1011">
        <v>526</v>
      </c>
      <c r="I1011">
        <v>3026387</v>
      </c>
      <c r="J1011">
        <v>3026540</v>
      </c>
      <c r="K1011" s="1">
        <v>9.9999999999999995E-21</v>
      </c>
      <c r="L1011">
        <v>111</v>
      </c>
    </row>
    <row r="1012" spans="1:12" x14ac:dyDescent="0.25">
      <c r="A1012" s="4" t="s">
        <v>331</v>
      </c>
      <c r="B1012" s="4" t="s">
        <v>81</v>
      </c>
      <c r="C1012" s="4">
        <v>69.69</v>
      </c>
      <c r="D1012" s="4">
        <v>254</v>
      </c>
      <c r="E1012" s="4">
        <v>66</v>
      </c>
      <c r="F1012" s="4">
        <v>11</v>
      </c>
      <c r="G1012" s="4">
        <v>692</v>
      </c>
      <c r="H1012" s="4">
        <v>941</v>
      </c>
      <c r="I1012" s="4">
        <v>3875047</v>
      </c>
      <c r="J1012" s="4">
        <v>3875293</v>
      </c>
      <c r="K1012" s="19">
        <v>2.0000000000000001E-18</v>
      </c>
      <c r="L1012" s="4">
        <v>104</v>
      </c>
    </row>
    <row r="1013" spans="1:12" x14ac:dyDescent="0.25">
      <c r="A1013" t="s">
        <v>111</v>
      </c>
      <c r="C1013" t="s">
        <v>101</v>
      </c>
      <c r="D1013">
        <f>SUM(D1003:D1012)</f>
        <v>22850</v>
      </c>
      <c r="K1013" s="1"/>
    </row>
    <row r="1014" spans="1:12" x14ac:dyDescent="0.25">
      <c r="A1014">
        <f>(C1003/100)*D1003</f>
        <v>7005.4464000000007</v>
      </c>
      <c r="C1014" s="17" t="s">
        <v>102</v>
      </c>
      <c r="D1014">
        <f>(A1025/D1013)/D1013</f>
        <v>3.3804327528501455E-5</v>
      </c>
      <c r="K1014" s="1"/>
    </row>
    <row r="1015" spans="1:12" x14ac:dyDescent="0.25">
      <c r="A1015">
        <f t="shared" ref="A1015:A1023" si="49">(C1004/100)*D1004</f>
        <v>3130.0506</v>
      </c>
      <c r="C1015" s="17" t="s">
        <v>103</v>
      </c>
      <c r="D1015">
        <f>(C1003/100)/D1003</f>
        <v>8.2623805386620335E-5</v>
      </c>
      <c r="K1015" s="1"/>
    </row>
    <row r="1016" spans="1:12" x14ac:dyDescent="0.25">
      <c r="A1016">
        <f t="shared" si="49"/>
        <v>1794.8879999999997</v>
      </c>
      <c r="C1016" t="s">
        <v>104</v>
      </c>
      <c r="D1016">
        <v>26630</v>
      </c>
      <c r="K1016" s="1"/>
    </row>
    <row r="1017" spans="1:12" x14ac:dyDescent="0.25">
      <c r="A1017">
        <f t="shared" si="49"/>
        <v>1149.9749999999999</v>
      </c>
      <c r="K1017" s="1"/>
    </row>
    <row r="1018" spans="1:12" x14ac:dyDescent="0.25">
      <c r="A1018">
        <f t="shared" si="49"/>
        <v>945.95820000000003</v>
      </c>
      <c r="K1018" s="1"/>
    </row>
    <row r="1019" spans="1:12" x14ac:dyDescent="0.25">
      <c r="A1019">
        <f t="shared" si="49"/>
        <v>1440.9792</v>
      </c>
      <c r="K1019" s="1"/>
    </row>
    <row r="1020" spans="1:12" x14ac:dyDescent="0.25">
      <c r="A1020">
        <f t="shared" si="49"/>
        <v>727.00800000000004</v>
      </c>
      <c r="K1020" s="1"/>
    </row>
    <row r="1021" spans="1:12" x14ac:dyDescent="0.25">
      <c r="A1021">
        <f t="shared" si="49"/>
        <v>1160.0581</v>
      </c>
      <c r="K1021" s="1"/>
    </row>
    <row r="1022" spans="1:12" x14ac:dyDescent="0.25">
      <c r="A1022">
        <f t="shared" si="49"/>
        <v>119.006</v>
      </c>
      <c r="K1022" s="1"/>
    </row>
    <row r="1023" spans="1:12" x14ac:dyDescent="0.25">
      <c r="A1023" s="4">
        <f t="shared" si="49"/>
        <v>177.01259999999999</v>
      </c>
      <c r="K1023" s="1"/>
    </row>
    <row r="1024" spans="1:12" x14ac:dyDescent="0.25">
      <c r="A1024" s="2">
        <f>SUM(A1014:A1023)</f>
        <v>17650.382099999999</v>
      </c>
      <c r="K1024" s="1"/>
    </row>
    <row r="1025" spans="1:12" x14ac:dyDescent="0.25">
      <c r="A1025">
        <v>17650</v>
      </c>
      <c r="B1025" t="s">
        <v>186</v>
      </c>
      <c r="K1025" s="1"/>
    </row>
    <row r="1027" spans="1:12" x14ac:dyDescent="0.25">
      <c r="A1027" t="s">
        <v>177</v>
      </c>
      <c r="B1027" t="s">
        <v>1</v>
      </c>
      <c r="C1027" t="s">
        <v>2</v>
      </c>
      <c r="D1027" t="s">
        <v>3</v>
      </c>
      <c r="E1027" t="s">
        <v>4</v>
      </c>
      <c r="F1027" t="s">
        <v>5</v>
      </c>
      <c r="G1027" t="s">
        <v>6</v>
      </c>
      <c r="H1027" t="s">
        <v>7</v>
      </c>
      <c r="I1027" t="s">
        <v>8</v>
      </c>
      <c r="J1027" t="s">
        <v>9</v>
      </c>
      <c r="K1027" t="s">
        <v>10</v>
      </c>
      <c r="L1027" t="s">
        <v>11</v>
      </c>
    </row>
    <row r="1028" spans="1:12" x14ac:dyDescent="0.25">
      <c r="A1028" t="s">
        <v>332</v>
      </c>
      <c r="B1028" t="s">
        <v>78</v>
      </c>
      <c r="C1028">
        <v>74.83</v>
      </c>
      <c r="D1028">
        <v>9041</v>
      </c>
      <c r="E1028">
        <v>1571</v>
      </c>
      <c r="F1028">
        <v>705</v>
      </c>
      <c r="G1028">
        <v>2768</v>
      </c>
      <c r="H1028">
        <v>11455</v>
      </c>
      <c r="I1028">
        <v>6650182</v>
      </c>
      <c r="J1028">
        <v>6641494</v>
      </c>
      <c r="K1028" s="1">
        <v>0</v>
      </c>
      <c r="L1028">
        <v>5737</v>
      </c>
    </row>
    <row r="1029" spans="1:12" x14ac:dyDescent="0.25">
      <c r="A1029" t="s">
        <v>332</v>
      </c>
      <c r="B1029" t="s">
        <v>78</v>
      </c>
      <c r="C1029">
        <v>77.62</v>
      </c>
      <c r="D1029">
        <v>1519</v>
      </c>
      <c r="E1029">
        <v>256</v>
      </c>
      <c r="F1029">
        <v>84</v>
      </c>
      <c r="G1029">
        <v>17</v>
      </c>
      <c r="H1029">
        <v>1506</v>
      </c>
      <c r="I1029">
        <v>6652912</v>
      </c>
      <c r="J1029">
        <v>6651449</v>
      </c>
      <c r="K1029" s="1">
        <v>0</v>
      </c>
      <c r="L1029">
        <v>1157</v>
      </c>
    </row>
    <row r="1030" spans="1:12" x14ac:dyDescent="0.25">
      <c r="A1030" s="4" t="s">
        <v>332</v>
      </c>
      <c r="B1030" s="4" t="s">
        <v>78</v>
      </c>
      <c r="C1030" s="4">
        <v>79.11</v>
      </c>
      <c r="D1030" s="4">
        <v>1216</v>
      </c>
      <c r="E1030" s="4">
        <v>194</v>
      </c>
      <c r="F1030" s="4">
        <v>60</v>
      </c>
      <c r="G1030" s="4">
        <v>11857</v>
      </c>
      <c r="H1030" s="4">
        <v>13047</v>
      </c>
      <c r="I1030" s="4">
        <v>6639987</v>
      </c>
      <c r="J1030" s="4">
        <v>6638807</v>
      </c>
      <c r="K1030" s="19">
        <v>0</v>
      </c>
      <c r="L1030" s="4">
        <v>1021</v>
      </c>
    </row>
    <row r="1031" spans="1:12" x14ac:dyDescent="0.25">
      <c r="A1031" t="s">
        <v>111</v>
      </c>
      <c r="C1031" t="s">
        <v>101</v>
      </c>
      <c r="D1031">
        <f>SUM(D1028:D1030)</f>
        <v>11776</v>
      </c>
    </row>
    <row r="1032" spans="1:12" x14ac:dyDescent="0.25">
      <c r="A1032">
        <f>(C1028/100)*D1028</f>
        <v>6765.3802999999998</v>
      </c>
      <c r="C1032" s="17" t="s">
        <v>102</v>
      </c>
      <c r="D1032">
        <f>(A1036/D1031)/D1031</f>
        <v>6.4222483643962657E-5</v>
      </c>
    </row>
    <row r="1033" spans="1:12" x14ac:dyDescent="0.25">
      <c r="A1033">
        <f t="shared" ref="A1033:A1034" si="50">(C1029/100)*D1029</f>
        <v>1179.0478000000001</v>
      </c>
      <c r="C1033" s="17" t="s">
        <v>103</v>
      </c>
      <c r="D1033">
        <f>(C1028/100)/D1028</f>
        <v>8.2767392987501376E-5</v>
      </c>
    </row>
    <row r="1034" spans="1:12" x14ac:dyDescent="0.25">
      <c r="A1034" s="4">
        <f t="shared" si="50"/>
        <v>961.97760000000005</v>
      </c>
      <c r="C1034" t="s">
        <v>104</v>
      </c>
      <c r="D1034">
        <v>13047</v>
      </c>
    </row>
    <row r="1035" spans="1:12" x14ac:dyDescent="0.25">
      <c r="A1035">
        <f>SUM(A1032:A1034)</f>
        <v>8906.4056999999993</v>
      </c>
    </row>
    <row r="1036" spans="1:12" x14ac:dyDescent="0.25">
      <c r="A1036">
        <v>8906</v>
      </c>
      <c r="B1036" t="s">
        <v>186</v>
      </c>
    </row>
    <row r="1038" spans="1:12" x14ac:dyDescent="0.25">
      <c r="A1038" t="s">
        <v>178</v>
      </c>
      <c r="B1038" t="s">
        <v>1</v>
      </c>
      <c r="C1038" t="s">
        <v>2</v>
      </c>
      <c r="D1038" t="s">
        <v>3</v>
      </c>
      <c r="E1038" t="s">
        <v>4</v>
      </c>
      <c r="F1038" t="s">
        <v>5</v>
      </c>
      <c r="G1038" t="s">
        <v>6</v>
      </c>
      <c r="H1038" t="s">
        <v>7</v>
      </c>
      <c r="I1038" t="s">
        <v>8</v>
      </c>
      <c r="J1038" t="s">
        <v>9</v>
      </c>
      <c r="K1038" t="s">
        <v>10</v>
      </c>
      <c r="L1038" t="s">
        <v>11</v>
      </c>
    </row>
    <row r="1039" spans="1:12" x14ac:dyDescent="0.25">
      <c r="A1039" t="s">
        <v>207</v>
      </c>
      <c r="B1039" t="s">
        <v>56</v>
      </c>
      <c r="C1039">
        <v>79.42</v>
      </c>
      <c r="D1039">
        <v>9592</v>
      </c>
      <c r="E1039">
        <v>1494</v>
      </c>
      <c r="F1039">
        <v>480</v>
      </c>
      <c r="G1039">
        <v>15549</v>
      </c>
      <c r="H1039">
        <v>24853</v>
      </c>
      <c r="I1039">
        <v>9103445</v>
      </c>
      <c r="J1039">
        <v>9112843</v>
      </c>
      <c r="K1039">
        <v>0</v>
      </c>
      <c r="L1039">
        <v>8219</v>
      </c>
    </row>
    <row r="1040" spans="1:12" x14ac:dyDescent="0.25">
      <c r="A1040" t="s">
        <v>207</v>
      </c>
      <c r="B1040" t="s">
        <v>56</v>
      </c>
      <c r="C1040">
        <v>78.03</v>
      </c>
      <c r="D1040">
        <v>6981</v>
      </c>
      <c r="E1040">
        <v>1164</v>
      </c>
      <c r="F1040">
        <v>370</v>
      </c>
      <c r="G1040">
        <v>2093</v>
      </c>
      <c r="H1040">
        <v>8875</v>
      </c>
      <c r="I1040">
        <v>9089530</v>
      </c>
      <c r="J1040">
        <v>9096338</v>
      </c>
      <c r="K1040">
        <v>0</v>
      </c>
      <c r="L1040">
        <v>5494</v>
      </c>
    </row>
    <row r="1041" spans="1:12" x14ac:dyDescent="0.25">
      <c r="A1041" t="s">
        <v>207</v>
      </c>
      <c r="B1041" t="s">
        <v>56</v>
      </c>
      <c r="C1041">
        <v>77.58</v>
      </c>
      <c r="D1041">
        <v>4265</v>
      </c>
      <c r="E1041">
        <v>697</v>
      </c>
      <c r="F1041">
        <v>259</v>
      </c>
      <c r="G1041">
        <v>8943</v>
      </c>
      <c r="H1041">
        <v>13091</v>
      </c>
      <c r="I1041">
        <v>9096477</v>
      </c>
      <c r="J1041">
        <v>9100598</v>
      </c>
      <c r="K1041">
        <v>0</v>
      </c>
      <c r="L1041">
        <v>3305</v>
      </c>
    </row>
    <row r="1042" spans="1:12" x14ac:dyDescent="0.25">
      <c r="A1042" t="s">
        <v>207</v>
      </c>
      <c r="B1042" t="s">
        <v>56</v>
      </c>
      <c r="C1042">
        <v>72.489999999999995</v>
      </c>
      <c r="D1042">
        <v>2004</v>
      </c>
      <c r="E1042">
        <v>294</v>
      </c>
      <c r="F1042">
        <v>57</v>
      </c>
      <c r="G1042">
        <v>25678</v>
      </c>
      <c r="H1042">
        <v>27648</v>
      </c>
      <c r="I1042">
        <v>9115070</v>
      </c>
      <c r="J1042">
        <v>9117049</v>
      </c>
      <c r="K1042">
        <v>0</v>
      </c>
      <c r="L1042">
        <v>1979</v>
      </c>
    </row>
    <row r="1043" spans="1:12" x14ac:dyDescent="0.25">
      <c r="A1043" t="s">
        <v>207</v>
      </c>
      <c r="B1043" t="s">
        <v>56</v>
      </c>
      <c r="C1043">
        <v>71.69</v>
      </c>
      <c r="D1043">
        <v>2024</v>
      </c>
      <c r="E1043">
        <v>412</v>
      </c>
      <c r="F1043">
        <v>161</v>
      </c>
      <c r="G1043">
        <v>69</v>
      </c>
      <c r="H1043">
        <v>1999</v>
      </c>
      <c r="I1043">
        <v>9087260</v>
      </c>
      <c r="J1043">
        <v>9089215</v>
      </c>
      <c r="K1043">
        <v>0</v>
      </c>
      <c r="L1043">
        <v>1036</v>
      </c>
    </row>
    <row r="1044" spans="1:12" x14ac:dyDescent="0.25">
      <c r="A1044" t="s">
        <v>207</v>
      </c>
      <c r="B1044" t="s">
        <v>56</v>
      </c>
      <c r="C1044">
        <v>82.63</v>
      </c>
      <c r="D1044">
        <v>691</v>
      </c>
      <c r="E1044">
        <v>101</v>
      </c>
      <c r="F1044">
        <v>19</v>
      </c>
      <c r="G1044">
        <v>24920</v>
      </c>
      <c r="H1044">
        <v>25603</v>
      </c>
      <c r="I1044">
        <v>9113737</v>
      </c>
      <c r="J1044">
        <v>9114415</v>
      </c>
      <c r="K1044">
        <v>0</v>
      </c>
      <c r="L1044">
        <v>691</v>
      </c>
    </row>
    <row r="1045" spans="1:12" x14ac:dyDescent="0.25">
      <c r="A1045" t="s">
        <v>207</v>
      </c>
      <c r="B1045" t="s">
        <v>56</v>
      </c>
      <c r="C1045">
        <v>68.42</v>
      </c>
      <c r="D1045">
        <v>1219</v>
      </c>
      <c r="E1045">
        <v>215</v>
      </c>
      <c r="F1045">
        <v>170</v>
      </c>
      <c r="G1045">
        <v>14254</v>
      </c>
      <c r="H1045">
        <v>15325</v>
      </c>
      <c r="I1045">
        <v>9102169</v>
      </c>
      <c r="J1045">
        <v>9103364</v>
      </c>
      <c r="K1045" s="1">
        <v>2.9999999999999998E-136</v>
      </c>
      <c r="L1045">
        <v>495</v>
      </c>
    </row>
    <row r="1046" spans="1:12" x14ac:dyDescent="0.25">
      <c r="A1046" s="4" t="s">
        <v>207</v>
      </c>
      <c r="B1046" s="4" t="s">
        <v>56</v>
      </c>
      <c r="C1046" s="4">
        <v>76.41</v>
      </c>
      <c r="D1046" s="4">
        <v>496</v>
      </c>
      <c r="E1046" s="4">
        <v>93</v>
      </c>
      <c r="F1046" s="4">
        <v>24</v>
      </c>
      <c r="G1046" s="4">
        <v>13243</v>
      </c>
      <c r="H1046" s="4">
        <v>13708</v>
      </c>
      <c r="I1046" s="4">
        <v>9100844</v>
      </c>
      <c r="J1046" s="4">
        <v>9101336</v>
      </c>
      <c r="K1046" s="19">
        <v>2E-92</v>
      </c>
      <c r="L1046" s="4">
        <v>349</v>
      </c>
    </row>
    <row r="1047" spans="1:12" x14ac:dyDescent="0.25">
      <c r="A1047" t="s">
        <v>111</v>
      </c>
      <c r="C1047" t="s">
        <v>101</v>
      </c>
      <c r="D1047">
        <f>SUM(D1039:D1046)</f>
        <v>27272</v>
      </c>
      <c r="K1047" s="1"/>
    </row>
    <row r="1048" spans="1:12" x14ac:dyDescent="0.25">
      <c r="A1048">
        <f>(C1039/100)*D1039</f>
        <v>7617.9664000000002</v>
      </c>
      <c r="C1048" s="17" t="s">
        <v>102</v>
      </c>
      <c r="D1048">
        <f>(A1057/D1047)/D1047</f>
        <v>2.8318199172707382E-5</v>
      </c>
      <c r="K1048" s="1"/>
    </row>
    <row r="1049" spans="1:12" x14ac:dyDescent="0.25">
      <c r="A1049">
        <f t="shared" ref="A1049:A1055" si="51">(C1040/100)*D1040</f>
        <v>5447.2743</v>
      </c>
      <c r="C1049" s="17" t="s">
        <v>103</v>
      </c>
      <c r="D1049">
        <f>(C1039/100)/D1039</f>
        <v>8.2798165137614685E-5</v>
      </c>
      <c r="K1049" s="1"/>
    </row>
    <row r="1050" spans="1:12" x14ac:dyDescent="0.25">
      <c r="A1050">
        <f t="shared" si="51"/>
        <v>3308.7869999999998</v>
      </c>
      <c r="C1050" t="s">
        <v>104</v>
      </c>
      <c r="D1050">
        <v>27656</v>
      </c>
      <c r="K1050" s="1"/>
    </row>
    <row r="1051" spans="1:12" x14ac:dyDescent="0.25">
      <c r="A1051">
        <f t="shared" si="51"/>
        <v>1452.6995999999999</v>
      </c>
      <c r="K1051" s="1"/>
    </row>
    <row r="1052" spans="1:12" x14ac:dyDescent="0.25">
      <c r="A1052">
        <f t="shared" si="51"/>
        <v>1451.0056</v>
      </c>
      <c r="K1052" s="1"/>
    </row>
    <row r="1053" spans="1:12" x14ac:dyDescent="0.25">
      <c r="A1053">
        <f t="shared" si="51"/>
        <v>570.97329999999999</v>
      </c>
      <c r="K1053" s="1"/>
    </row>
    <row r="1054" spans="1:12" x14ac:dyDescent="0.25">
      <c r="A1054">
        <f t="shared" si="51"/>
        <v>834.03980000000001</v>
      </c>
      <c r="K1054" s="1"/>
    </row>
    <row r="1055" spans="1:12" x14ac:dyDescent="0.25">
      <c r="A1055" s="4">
        <f t="shared" si="51"/>
        <v>378.99360000000001</v>
      </c>
      <c r="K1055" s="1"/>
    </row>
    <row r="1056" spans="1:12" x14ac:dyDescent="0.25">
      <c r="A1056" s="2">
        <f>SUM(A1048:A1055)</f>
        <v>21061.739600000001</v>
      </c>
      <c r="K1056" s="1"/>
    </row>
    <row r="1057" spans="1:12" x14ac:dyDescent="0.25">
      <c r="A1057">
        <v>21062</v>
      </c>
      <c r="B1057" t="s">
        <v>186</v>
      </c>
      <c r="K1057" s="1"/>
    </row>
    <row r="1058" spans="1:12" x14ac:dyDescent="0.25">
      <c r="K1058" s="1"/>
    </row>
    <row r="1059" spans="1:12" x14ac:dyDescent="0.25">
      <c r="A1059" t="s">
        <v>179</v>
      </c>
      <c r="B1059" t="s">
        <v>1</v>
      </c>
      <c r="C1059" t="s">
        <v>2</v>
      </c>
      <c r="D1059" t="s">
        <v>3</v>
      </c>
      <c r="E1059" t="s">
        <v>4</v>
      </c>
      <c r="F1059" t="s">
        <v>5</v>
      </c>
      <c r="G1059" t="s">
        <v>6</v>
      </c>
      <c r="H1059" t="s">
        <v>7</v>
      </c>
      <c r="I1059" t="s">
        <v>8</v>
      </c>
      <c r="J1059" t="s">
        <v>9</v>
      </c>
      <c r="K1059" s="1" t="s">
        <v>10</v>
      </c>
      <c r="L1059" t="s">
        <v>11</v>
      </c>
    </row>
    <row r="1060" spans="1:12" x14ac:dyDescent="0.25">
      <c r="A1060" t="s">
        <v>333</v>
      </c>
      <c r="B1060" t="s">
        <v>70</v>
      </c>
      <c r="C1060">
        <v>72.37</v>
      </c>
      <c r="D1060">
        <v>8740</v>
      </c>
      <c r="E1060">
        <v>1598</v>
      </c>
      <c r="F1060">
        <v>817</v>
      </c>
      <c r="G1060">
        <v>5066</v>
      </c>
      <c r="H1060">
        <v>13424</v>
      </c>
      <c r="I1060">
        <v>16599275</v>
      </c>
      <c r="J1060">
        <v>16590972</v>
      </c>
      <c r="K1060">
        <v>0</v>
      </c>
      <c r="L1060">
        <v>4583</v>
      </c>
    </row>
    <row r="1061" spans="1:12" x14ac:dyDescent="0.25">
      <c r="A1061" t="s">
        <v>333</v>
      </c>
      <c r="B1061" t="s">
        <v>70</v>
      </c>
      <c r="C1061">
        <v>65.680000000000007</v>
      </c>
      <c r="D1061">
        <v>2427</v>
      </c>
      <c r="E1061">
        <v>545</v>
      </c>
      <c r="F1061">
        <v>288</v>
      </c>
      <c r="G1061">
        <v>1</v>
      </c>
      <c r="H1061">
        <v>2278</v>
      </c>
      <c r="I1061">
        <v>16603099</v>
      </c>
      <c r="J1061">
        <v>16600812</v>
      </c>
      <c r="K1061" s="1">
        <v>6.0000000000000004E-147</v>
      </c>
      <c r="L1061">
        <v>529</v>
      </c>
    </row>
    <row r="1062" spans="1:12" x14ac:dyDescent="0.25">
      <c r="A1062" t="s">
        <v>333</v>
      </c>
      <c r="B1062" t="s">
        <v>70</v>
      </c>
      <c r="C1062">
        <v>72.98</v>
      </c>
      <c r="D1062">
        <v>496</v>
      </c>
      <c r="E1062">
        <v>111</v>
      </c>
      <c r="F1062">
        <v>23</v>
      </c>
      <c r="G1062">
        <v>3967</v>
      </c>
      <c r="H1062">
        <v>4459</v>
      </c>
      <c r="I1062">
        <v>16599882</v>
      </c>
      <c r="J1062">
        <v>16599407</v>
      </c>
      <c r="K1062" s="1">
        <v>1.9999999999999998E-71</v>
      </c>
      <c r="L1062">
        <v>275</v>
      </c>
    </row>
    <row r="1063" spans="1:12" x14ac:dyDescent="0.25">
      <c r="A1063" t="s">
        <v>333</v>
      </c>
      <c r="B1063" t="s">
        <v>70</v>
      </c>
      <c r="C1063">
        <v>73.319999999999993</v>
      </c>
      <c r="D1063">
        <v>401</v>
      </c>
      <c r="E1063">
        <v>87</v>
      </c>
      <c r="F1063">
        <v>20</v>
      </c>
      <c r="G1063">
        <v>2720</v>
      </c>
      <c r="H1063">
        <v>3105</v>
      </c>
      <c r="I1063">
        <v>16600684</v>
      </c>
      <c r="J1063">
        <v>1660289</v>
      </c>
      <c r="K1063" s="1">
        <v>2.9999999999999999E-56</v>
      </c>
      <c r="L1063">
        <v>228</v>
      </c>
    </row>
    <row r="1064" spans="1:12" x14ac:dyDescent="0.25">
      <c r="A1064" s="4" t="s">
        <v>333</v>
      </c>
      <c r="B1064" s="4" t="s">
        <v>70</v>
      </c>
      <c r="C1064" s="4">
        <v>69.7</v>
      </c>
      <c r="D1064" s="4">
        <v>198</v>
      </c>
      <c r="E1064" s="4">
        <v>42</v>
      </c>
      <c r="F1064" s="4">
        <v>18</v>
      </c>
      <c r="G1064" s="4">
        <v>3696</v>
      </c>
      <c r="H1064" s="4">
        <v>3878</v>
      </c>
      <c r="I1064" s="4">
        <v>16600230</v>
      </c>
      <c r="J1064" s="4">
        <v>16600036</v>
      </c>
      <c r="K1064" s="19">
        <v>8.9999999999999996E-12</v>
      </c>
      <c r="L1064" s="4">
        <v>80.599999999999994</v>
      </c>
    </row>
    <row r="1065" spans="1:12" x14ac:dyDescent="0.25">
      <c r="A1065" t="s">
        <v>111</v>
      </c>
      <c r="C1065" t="s">
        <v>101</v>
      </c>
      <c r="D1065">
        <f>SUM(D1060:D1064)</f>
        <v>12262</v>
      </c>
      <c r="K1065" s="1"/>
    </row>
    <row r="1066" spans="1:12" x14ac:dyDescent="0.25">
      <c r="A1066">
        <f>(C1060/100)*D1060</f>
        <v>6325.1379999999999</v>
      </c>
      <c r="C1066" s="17" t="s">
        <v>102</v>
      </c>
      <c r="D1066">
        <f>(A1072/D1065)/D1065</f>
        <v>5.7948885850365218E-5</v>
      </c>
      <c r="K1066" s="1"/>
    </row>
    <row r="1067" spans="1:12" x14ac:dyDescent="0.25">
      <c r="A1067">
        <f t="shared" ref="A1067:A1070" si="52">(C1061/100)*D1061</f>
        <v>1594.0536000000002</v>
      </c>
      <c r="C1067" s="17" t="s">
        <v>103</v>
      </c>
      <c r="D1067">
        <f>(C1060/100)/D1060</f>
        <v>8.2803203661327237E-5</v>
      </c>
      <c r="K1067" s="1"/>
    </row>
    <row r="1068" spans="1:12" x14ac:dyDescent="0.25">
      <c r="A1068">
        <f t="shared" si="52"/>
        <v>361.98079999999999</v>
      </c>
      <c r="C1068" t="s">
        <v>104</v>
      </c>
      <c r="D1068">
        <v>13428</v>
      </c>
      <c r="K1068" s="1"/>
    </row>
    <row r="1069" spans="1:12" x14ac:dyDescent="0.25">
      <c r="A1069">
        <f t="shared" si="52"/>
        <v>294.01319999999998</v>
      </c>
      <c r="K1069" s="1"/>
    </row>
    <row r="1070" spans="1:12" x14ac:dyDescent="0.25">
      <c r="A1070" s="4">
        <f t="shared" si="52"/>
        <v>138.006</v>
      </c>
      <c r="K1070" s="1"/>
    </row>
    <row r="1071" spans="1:12" x14ac:dyDescent="0.25">
      <c r="A1071" s="2">
        <f>SUM(A1066:A1070)</f>
        <v>8713.1915999999983</v>
      </c>
      <c r="K1071" s="1"/>
    </row>
    <row r="1072" spans="1:12" x14ac:dyDescent="0.25">
      <c r="A1072">
        <v>8713</v>
      </c>
      <c r="B1072" t="s">
        <v>186</v>
      </c>
      <c r="K1072" s="1"/>
    </row>
    <row r="1073" spans="1:12" x14ac:dyDescent="0.25">
      <c r="K1073" s="1"/>
    </row>
    <row r="1074" spans="1:12" x14ac:dyDescent="0.25">
      <c r="A1074" t="s">
        <v>180</v>
      </c>
      <c r="B1074" t="s">
        <v>1</v>
      </c>
      <c r="C1074" t="s">
        <v>2</v>
      </c>
      <c r="D1074" t="s">
        <v>3</v>
      </c>
      <c r="E1074" t="s">
        <v>4</v>
      </c>
      <c r="F1074" t="s">
        <v>5</v>
      </c>
      <c r="G1074" t="s">
        <v>6</v>
      </c>
      <c r="H1074" t="s">
        <v>7</v>
      </c>
      <c r="I1074" t="s">
        <v>8</v>
      </c>
      <c r="J1074" t="s">
        <v>9</v>
      </c>
      <c r="K1074" t="s">
        <v>10</v>
      </c>
      <c r="L1074" t="s">
        <v>11</v>
      </c>
    </row>
    <row r="1075" spans="1:12" x14ac:dyDescent="0.25">
      <c r="A1075" t="s">
        <v>334</v>
      </c>
      <c r="B1075" t="s">
        <v>96</v>
      </c>
      <c r="C1075">
        <v>75.069999999999993</v>
      </c>
      <c r="D1075">
        <v>9010</v>
      </c>
      <c r="E1075">
        <v>1548</v>
      </c>
      <c r="F1075">
        <v>698</v>
      </c>
      <c r="G1075">
        <v>480</v>
      </c>
      <c r="H1075">
        <v>9132</v>
      </c>
      <c r="I1075">
        <v>10937925</v>
      </c>
      <c r="J1075">
        <v>10946593</v>
      </c>
      <c r="K1075">
        <v>0</v>
      </c>
      <c r="L1075">
        <v>5936</v>
      </c>
    </row>
    <row r="1076" spans="1:12" x14ac:dyDescent="0.25">
      <c r="A1076" t="s">
        <v>334</v>
      </c>
      <c r="B1076" t="s">
        <v>96</v>
      </c>
      <c r="C1076">
        <v>70.27</v>
      </c>
      <c r="D1076">
        <v>481</v>
      </c>
      <c r="E1076">
        <v>95</v>
      </c>
      <c r="F1076">
        <v>48</v>
      </c>
      <c r="G1076">
        <v>10036</v>
      </c>
      <c r="H1076">
        <v>10473</v>
      </c>
      <c r="I1076">
        <v>10948278</v>
      </c>
      <c r="J1076">
        <v>10948753</v>
      </c>
      <c r="K1076" s="1">
        <v>3.0000000000000001E-54</v>
      </c>
      <c r="L1076">
        <v>221</v>
      </c>
    </row>
    <row r="1077" spans="1:12" x14ac:dyDescent="0.25">
      <c r="A1077" s="4" t="s">
        <v>334</v>
      </c>
      <c r="B1077" s="4" t="s">
        <v>96</v>
      </c>
      <c r="C1077" s="4">
        <v>75.47</v>
      </c>
      <c r="D1077" s="4">
        <v>159</v>
      </c>
      <c r="E1077" s="4">
        <v>33</v>
      </c>
      <c r="F1077" s="4">
        <v>6</v>
      </c>
      <c r="G1077" s="4">
        <v>297</v>
      </c>
      <c r="H1077" s="4">
        <v>454</v>
      </c>
      <c r="I1077" s="4">
        <v>4836574</v>
      </c>
      <c r="J1077" s="4">
        <v>4836727</v>
      </c>
      <c r="K1077" s="19">
        <v>5.9999999999999999E-16</v>
      </c>
      <c r="L1077" s="4">
        <v>104</v>
      </c>
    </row>
    <row r="1078" spans="1:12" x14ac:dyDescent="0.25">
      <c r="A1078" t="s">
        <v>111</v>
      </c>
      <c r="C1078" t="s">
        <v>101</v>
      </c>
      <c r="D1078">
        <f>SUM(D1075:D1077)</f>
        <v>9650</v>
      </c>
    </row>
    <row r="1079" spans="1:12" x14ac:dyDescent="0.25">
      <c r="A1079">
        <f>(C1075/100)*D1075</f>
        <v>6763.8069999999989</v>
      </c>
      <c r="C1079" s="17" t="s">
        <v>102</v>
      </c>
      <c r="D1079">
        <f>(A1083/D1078)/D1078</f>
        <v>7.7553759832478723E-5</v>
      </c>
    </row>
    <row r="1080" spans="1:12" x14ac:dyDescent="0.25">
      <c r="A1080">
        <f t="shared" ref="A1080:A1081" si="53">(C1076/100)*D1076</f>
        <v>337.99869999999999</v>
      </c>
      <c r="C1080" s="17" t="s">
        <v>103</v>
      </c>
      <c r="D1080">
        <f>(C1075/100)/D1075</f>
        <v>8.3318534961154264E-5</v>
      </c>
    </row>
    <row r="1081" spans="1:12" x14ac:dyDescent="0.25">
      <c r="A1081" s="4">
        <f t="shared" si="53"/>
        <v>119.99730000000001</v>
      </c>
      <c r="C1081" t="s">
        <v>104</v>
      </c>
      <c r="D1081">
        <v>10745</v>
      </c>
    </row>
    <row r="1082" spans="1:12" x14ac:dyDescent="0.25">
      <c r="A1082">
        <f>SUM(A1079:A1081)</f>
        <v>7221.802999999999</v>
      </c>
    </row>
    <row r="1083" spans="1:12" x14ac:dyDescent="0.25">
      <c r="A1083">
        <v>7222</v>
      </c>
      <c r="B1083" t="s">
        <v>186</v>
      </c>
    </row>
    <row r="1085" spans="1:12" x14ac:dyDescent="0.25">
      <c r="A1085" t="s">
        <v>181</v>
      </c>
      <c r="B1085" t="s">
        <v>1</v>
      </c>
      <c r="C1085" t="s">
        <v>2</v>
      </c>
      <c r="D1085" t="s">
        <v>3</v>
      </c>
      <c r="E1085" t="s">
        <v>4</v>
      </c>
      <c r="F1085" t="s">
        <v>5</v>
      </c>
      <c r="G1085" t="s">
        <v>6</v>
      </c>
      <c r="H1085" t="s">
        <v>7</v>
      </c>
      <c r="I1085" t="s">
        <v>8</v>
      </c>
      <c r="J1085" t="s">
        <v>9</v>
      </c>
      <c r="K1085" t="s">
        <v>10</v>
      </c>
      <c r="L1085" t="s">
        <v>11</v>
      </c>
    </row>
    <row r="1086" spans="1:12" x14ac:dyDescent="0.25">
      <c r="A1086" t="s">
        <v>335</v>
      </c>
      <c r="B1086" t="s">
        <v>97</v>
      </c>
      <c r="C1086">
        <v>70.52</v>
      </c>
      <c r="D1086">
        <v>8436</v>
      </c>
      <c r="E1086">
        <v>1633</v>
      </c>
      <c r="F1086">
        <v>854</v>
      </c>
      <c r="G1086">
        <v>1790</v>
      </c>
      <c r="H1086">
        <v>9704</v>
      </c>
      <c r="I1086">
        <v>6526002</v>
      </c>
      <c r="J1086">
        <v>6517900</v>
      </c>
      <c r="K1086">
        <v>0</v>
      </c>
      <c r="L1086">
        <v>3793</v>
      </c>
    </row>
    <row r="1087" spans="1:12" x14ac:dyDescent="0.25">
      <c r="A1087" t="s">
        <v>335</v>
      </c>
      <c r="B1087" t="s">
        <v>97</v>
      </c>
      <c r="C1087">
        <v>76.290000000000006</v>
      </c>
      <c r="D1087">
        <v>1708</v>
      </c>
      <c r="E1087">
        <v>284</v>
      </c>
      <c r="F1087">
        <v>121</v>
      </c>
      <c r="G1087">
        <v>9750</v>
      </c>
      <c r="H1087">
        <v>11413</v>
      </c>
      <c r="I1087">
        <v>6517377</v>
      </c>
      <c r="J1087">
        <v>6545747</v>
      </c>
      <c r="K1087">
        <v>0</v>
      </c>
      <c r="L1087">
        <v>1211</v>
      </c>
    </row>
    <row r="1088" spans="1:12" x14ac:dyDescent="0.25">
      <c r="A1088" t="s">
        <v>335</v>
      </c>
      <c r="B1088" t="s">
        <v>97</v>
      </c>
      <c r="C1088">
        <v>73.12</v>
      </c>
      <c r="D1088">
        <v>1730</v>
      </c>
      <c r="E1088">
        <v>349</v>
      </c>
      <c r="F1088">
        <v>116</v>
      </c>
      <c r="G1088">
        <v>12097</v>
      </c>
      <c r="H1088">
        <v>13767</v>
      </c>
      <c r="I1088">
        <v>6514928</v>
      </c>
      <c r="J1088">
        <v>6513256</v>
      </c>
      <c r="K1088">
        <v>0</v>
      </c>
      <c r="L1088">
        <v>939</v>
      </c>
    </row>
    <row r="1089" spans="1:12" x14ac:dyDescent="0.25">
      <c r="A1089" t="s">
        <v>335</v>
      </c>
      <c r="B1089" t="s">
        <v>97</v>
      </c>
      <c r="C1089" s="7">
        <v>68.819999999999993</v>
      </c>
      <c r="D1089" s="7">
        <v>1347</v>
      </c>
      <c r="E1089" s="7">
        <v>279</v>
      </c>
      <c r="F1089" s="7">
        <v>141</v>
      </c>
      <c r="G1089" s="7">
        <v>72</v>
      </c>
      <c r="H1089" s="7">
        <v>1344</v>
      </c>
      <c r="I1089" s="7">
        <v>6527816</v>
      </c>
      <c r="J1089" s="7">
        <v>6526537</v>
      </c>
      <c r="K1089" s="8">
        <v>5.0000000000000003E-129</v>
      </c>
      <c r="L1089" s="7">
        <v>470</v>
      </c>
    </row>
    <row r="1090" spans="1:12" x14ac:dyDescent="0.25">
      <c r="A1090" s="4" t="s">
        <v>335</v>
      </c>
      <c r="B1090" s="4" t="s">
        <v>97</v>
      </c>
      <c r="C1090" s="4">
        <v>72.430000000000007</v>
      </c>
      <c r="D1090" s="4">
        <v>486</v>
      </c>
      <c r="E1090" s="4">
        <v>109</v>
      </c>
      <c r="F1090" s="4">
        <v>25</v>
      </c>
      <c r="G1090" s="4">
        <v>11539</v>
      </c>
      <c r="H1090" s="4">
        <v>12009</v>
      </c>
      <c r="I1090" s="4">
        <v>6515404</v>
      </c>
      <c r="J1090" s="4">
        <v>6514929</v>
      </c>
      <c r="K1090" s="19">
        <v>1.9999999999999999E-57</v>
      </c>
      <c r="L1090" s="4">
        <v>232</v>
      </c>
    </row>
    <row r="1091" spans="1:12" x14ac:dyDescent="0.25">
      <c r="A1091" t="s">
        <v>111</v>
      </c>
      <c r="C1091" t="s">
        <v>101</v>
      </c>
      <c r="D1091">
        <f>SUM(D1086:D1090)</f>
        <v>13707</v>
      </c>
      <c r="K1091" s="1"/>
    </row>
    <row r="1092" spans="1:12" x14ac:dyDescent="0.25">
      <c r="A1092">
        <f>(C1086/100)*D1086</f>
        <v>5949.0671999999995</v>
      </c>
      <c r="C1092" s="17" t="s">
        <v>102</v>
      </c>
      <c r="D1092">
        <f>(A1098/D1091)/D1091</f>
        <v>5.1995443157470734E-5</v>
      </c>
      <c r="K1092" s="1"/>
    </row>
    <row r="1093" spans="1:12" x14ac:dyDescent="0.25">
      <c r="A1093">
        <f t="shared" ref="A1093:A1095" si="54">(C1087/100)*D1087</f>
        <v>1303.0332000000001</v>
      </c>
      <c r="C1093" s="17" t="s">
        <v>103</v>
      </c>
      <c r="D1093">
        <f>(C1086/100)/D1086</f>
        <v>8.3594120436225689E-5</v>
      </c>
      <c r="K1093" s="1"/>
    </row>
    <row r="1094" spans="1:12" x14ac:dyDescent="0.25">
      <c r="A1094">
        <f t="shared" si="54"/>
        <v>1264.9760000000001</v>
      </c>
      <c r="C1094" t="s">
        <v>104</v>
      </c>
      <c r="D1094">
        <v>13924</v>
      </c>
      <c r="K1094" s="1"/>
    </row>
    <row r="1095" spans="1:12" x14ac:dyDescent="0.25">
      <c r="A1095">
        <f t="shared" si="54"/>
        <v>927.0053999999999</v>
      </c>
      <c r="K1095" s="1"/>
    </row>
    <row r="1096" spans="1:12" x14ac:dyDescent="0.25">
      <c r="A1096" s="4">
        <f>(C1090/100)*D1090</f>
        <v>352.00980000000004</v>
      </c>
      <c r="K1096" s="1"/>
    </row>
    <row r="1097" spans="1:12" x14ac:dyDescent="0.25">
      <c r="A1097" s="2">
        <f>SUM(A1092:A1096)</f>
        <v>9796.0915999999997</v>
      </c>
      <c r="K1097" s="1"/>
    </row>
    <row r="1098" spans="1:12" x14ac:dyDescent="0.25">
      <c r="A1098" s="2">
        <v>9769</v>
      </c>
      <c r="B1098" t="s">
        <v>186</v>
      </c>
      <c r="K1098" s="1"/>
    </row>
    <row r="1099" spans="1:12" x14ac:dyDescent="0.25">
      <c r="K1099" s="1"/>
    </row>
    <row r="1100" spans="1:12" x14ac:dyDescent="0.25">
      <c r="A1100" t="s">
        <v>182</v>
      </c>
      <c r="B1100" t="s">
        <v>1</v>
      </c>
      <c r="C1100" t="s">
        <v>2</v>
      </c>
      <c r="D1100" t="s">
        <v>3</v>
      </c>
      <c r="E1100" t="s">
        <v>4</v>
      </c>
      <c r="F1100" t="s">
        <v>5</v>
      </c>
      <c r="G1100" t="s">
        <v>6</v>
      </c>
      <c r="H1100" t="s">
        <v>7</v>
      </c>
      <c r="I1100" t="s">
        <v>8</v>
      </c>
      <c r="J1100" t="s">
        <v>9</v>
      </c>
      <c r="K1100" t="s">
        <v>10</v>
      </c>
      <c r="L1100" t="s">
        <v>11</v>
      </c>
    </row>
    <row r="1101" spans="1:12" x14ac:dyDescent="0.25">
      <c r="A1101" t="s">
        <v>336</v>
      </c>
      <c r="B1101" t="s">
        <v>98</v>
      </c>
      <c r="C1101">
        <v>70.510000000000005</v>
      </c>
      <c r="D1101">
        <v>8430</v>
      </c>
      <c r="E1101">
        <v>1790</v>
      </c>
      <c r="F1101">
        <v>696</v>
      </c>
      <c r="G1101">
        <v>8288</v>
      </c>
      <c r="H1101">
        <v>16372</v>
      </c>
      <c r="I1101">
        <v>5302598</v>
      </c>
      <c r="J1101">
        <v>5310676</v>
      </c>
      <c r="K1101">
        <v>0</v>
      </c>
      <c r="L1101">
        <v>3658</v>
      </c>
    </row>
    <row r="1102" spans="1:12" x14ac:dyDescent="0.25">
      <c r="A1102" t="s">
        <v>336</v>
      </c>
      <c r="B1102" t="s">
        <v>98</v>
      </c>
      <c r="C1102">
        <v>75.8</v>
      </c>
      <c r="D1102">
        <v>1942</v>
      </c>
      <c r="E1102">
        <v>333</v>
      </c>
      <c r="F1102">
        <v>137</v>
      </c>
      <c r="G1102">
        <v>59</v>
      </c>
      <c r="H1102">
        <v>1912</v>
      </c>
      <c r="I1102">
        <v>5294856</v>
      </c>
      <c r="J1102">
        <v>5296748</v>
      </c>
      <c r="K1102">
        <v>0</v>
      </c>
      <c r="L1102">
        <v>1323</v>
      </c>
    </row>
    <row r="1103" spans="1:12" x14ac:dyDescent="0.25">
      <c r="A1103" t="s">
        <v>336</v>
      </c>
      <c r="B1103" t="s">
        <v>98</v>
      </c>
      <c r="C1103">
        <v>67.38</v>
      </c>
      <c r="D1103">
        <v>2943</v>
      </c>
      <c r="E1103">
        <v>684</v>
      </c>
      <c r="F1103">
        <v>276</v>
      </c>
      <c r="G1103">
        <v>4606</v>
      </c>
      <c r="H1103">
        <v>7350</v>
      </c>
      <c r="I1103">
        <v>5299369</v>
      </c>
      <c r="J1103">
        <v>5302233</v>
      </c>
      <c r="K1103">
        <v>0</v>
      </c>
      <c r="L1103">
        <v>868</v>
      </c>
    </row>
    <row r="1104" spans="1:12" x14ac:dyDescent="0.25">
      <c r="A1104" s="4" t="s">
        <v>336</v>
      </c>
      <c r="B1104" s="4" t="s">
        <v>98</v>
      </c>
      <c r="C1104" s="4">
        <v>63.99</v>
      </c>
      <c r="D1104" s="4">
        <v>1158</v>
      </c>
      <c r="E1104" s="4">
        <v>269</v>
      </c>
      <c r="F1104" s="4">
        <v>148</v>
      </c>
      <c r="G1104" s="4">
        <v>3027</v>
      </c>
      <c r="H1104" s="4">
        <v>4162</v>
      </c>
      <c r="I1104" s="4">
        <v>5297528</v>
      </c>
      <c r="J1104" s="4">
        <v>5298559</v>
      </c>
      <c r="K1104" s="19">
        <v>6.0000000000000003E-47</v>
      </c>
      <c r="L1104" s="4">
        <v>197</v>
      </c>
    </row>
    <row r="1105" spans="1:12" x14ac:dyDescent="0.25">
      <c r="A1105" t="s">
        <v>111</v>
      </c>
      <c r="C1105" t="s">
        <v>101</v>
      </c>
      <c r="D1105">
        <f>SUM(D1101:D1104)</f>
        <v>14473</v>
      </c>
      <c r="K1105" s="1"/>
    </row>
    <row r="1106" spans="1:12" x14ac:dyDescent="0.25">
      <c r="A1106">
        <f>(C1101/100)*D1101</f>
        <v>5943.9930000000004</v>
      </c>
      <c r="C1106" s="17" t="s">
        <v>102</v>
      </c>
      <c r="D1106">
        <f>(A1111/D1105)/D1105</f>
        <v>4.8408411397824439E-5</v>
      </c>
      <c r="K1106" s="1"/>
    </row>
    <row r="1107" spans="1:12" x14ac:dyDescent="0.25">
      <c r="A1107">
        <f t="shared" ref="A1107:A1109" si="55">(C1102/100)*D1102</f>
        <v>1472.0360000000001</v>
      </c>
      <c r="C1107" s="17" t="s">
        <v>103</v>
      </c>
      <c r="D1107">
        <f>(C1101/100)/D1101</f>
        <v>8.3641755634638202E-5</v>
      </c>
      <c r="K1107" s="1"/>
    </row>
    <row r="1108" spans="1:12" x14ac:dyDescent="0.25">
      <c r="A1108">
        <f t="shared" si="55"/>
        <v>1982.9933999999998</v>
      </c>
      <c r="C1108" t="s">
        <v>104</v>
      </c>
      <c r="D1108">
        <v>16818</v>
      </c>
      <c r="K1108" s="1"/>
    </row>
    <row r="1109" spans="1:12" x14ac:dyDescent="0.25">
      <c r="A1109" s="4">
        <f t="shared" si="55"/>
        <v>741.00420000000008</v>
      </c>
    </row>
    <row r="1110" spans="1:12" x14ac:dyDescent="0.25">
      <c r="A1110" s="2">
        <f>SUM(A1106:A1109)</f>
        <v>10140.026599999999</v>
      </c>
    </row>
    <row r="1111" spans="1:12" x14ac:dyDescent="0.25">
      <c r="A1111">
        <v>10140</v>
      </c>
      <c r="B1111" t="s">
        <v>186</v>
      </c>
    </row>
    <row r="1113" spans="1:12" x14ac:dyDescent="0.25">
      <c r="A1113" t="s">
        <v>183</v>
      </c>
      <c r="B1113" t="s">
        <v>1</v>
      </c>
      <c r="C1113" t="s">
        <v>2</v>
      </c>
      <c r="D1113" t="s">
        <v>3</v>
      </c>
      <c r="E1113" t="s">
        <v>4</v>
      </c>
      <c r="F1113" t="s">
        <v>5</v>
      </c>
      <c r="G1113" t="s">
        <v>6</v>
      </c>
      <c r="H1113" t="s">
        <v>7</v>
      </c>
      <c r="I1113" t="s">
        <v>8</v>
      </c>
      <c r="J1113" t="s">
        <v>9</v>
      </c>
      <c r="K1113" t="s">
        <v>10</v>
      </c>
      <c r="L1113" t="s">
        <v>11</v>
      </c>
    </row>
    <row r="1114" spans="1:12" x14ac:dyDescent="0.25">
      <c r="A1114" t="s">
        <v>337</v>
      </c>
      <c r="B1114" t="s">
        <v>56</v>
      </c>
      <c r="C1114">
        <v>69</v>
      </c>
      <c r="D1114">
        <v>8225</v>
      </c>
      <c r="E1114">
        <v>1775</v>
      </c>
      <c r="F1114">
        <v>775</v>
      </c>
      <c r="G1114">
        <v>703</v>
      </c>
      <c r="H1114">
        <v>8519</v>
      </c>
      <c r="I1114">
        <v>23004252</v>
      </c>
      <c r="J1114">
        <v>23012109</v>
      </c>
      <c r="K1114">
        <v>0</v>
      </c>
      <c r="L1114">
        <v>3094</v>
      </c>
    </row>
    <row r="1115" spans="1:12" x14ac:dyDescent="0.25">
      <c r="A1115" t="s">
        <v>337</v>
      </c>
      <c r="B1115" t="s">
        <v>56</v>
      </c>
      <c r="C1115">
        <v>68.97</v>
      </c>
      <c r="D1115">
        <v>2117</v>
      </c>
      <c r="E1115">
        <v>391</v>
      </c>
      <c r="F1115">
        <v>266</v>
      </c>
      <c r="G1115">
        <v>10233</v>
      </c>
      <c r="H1115">
        <v>12162</v>
      </c>
      <c r="I1115">
        <v>23013137</v>
      </c>
      <c r="J1115">
        <v>23015174</v>
      </c>
      <c r="K1115">
        <v>0</v>
      </c>
      <c r="L1115">
        <v>812</v>
      </c>
    </row>
    <row r="1116" spans="1:12" x14ac:dyDescent="0.25">
      <c r="A1116" s="4" t="s">
        <v>337</v>
      </c>
      <c r="B1116" s="4" t="s">
        <v>56</v>
      </c>
      <c r="C1116" s="4">
        <v>64.95</v>
      </c>
      <c r="D1116" s="4">
        <v>1207</v>
      </c>
      <c r="E1116" s="4">
        <v>271</v>
      </c>
      <c r="F1116" s="4">
        <v>152</v>
      </c>
      <c r="G1116" s="4">
        <v>9578</v>
      </c>
      <c r="H1116" s="4">
        <v>10722</v>
      </c>
      <c r="I1116" s="4">
        <v>23012515</v>
      </c>
      <c r="J1116" s="4">
        <v>23013631</v>
      </c>
      <c r="K1116" s="19">
        <v>2.0000000000000001E-58</v>
      </c>
      <c r="L1116" s="4">
        <v>235</v>
      </c>
    </row>
    <row r="1117" spans="1:12" x14ac:dyDescent="0.25">
      <c r="A1117" t="s">
        <v>111</v>
      </c>
      <c r="C1117" t="s">
        <v>101</v>
      </c>
      <c r="D1117">
        <f>SUM(D1114:D1116)</f>
        <v>11549</v>
      </c>
      <c r="K1117" s="1"/>
    </row>
    <row r="1118" spans="1:12" x14ac:dyDescent="0.25">
      <c r="A1118">
        <f>(C1114/100)*D1114</f>
        <v>5675.25</v>
      </c>
      <c r="C1118" s="17" t="s">
        <v>102</v>
      </c>
      <c r="D1118">
        <f>(A1122/D1117)/D1117</f>
        <v>5.9371986533362818E-5</v>
      </c>
      <c r="K1118" s="1"/>
    </row>
    <row r="1119" spans="1:12" x14ac:dyDescent="0.25">
      <c r="A1119">
        <f t="shared" ref="A1119:A1120" si="56">(C1115/100)*D1115</f>
        <v>1460.0949000000001</v>
      </c>
      <c r="C1119" s="17" t="s">
        <v>103</v>
      </c>
      <c r="D1119">
        <f>(C1114/100)/D1114</f>
        <v>8.3890577507598774E-5</v>
      </c>
      <c r="K1119" s="1"/>
    </row>
    <row r="1120" spans="1:12" x14ac:dyDescent="0.25">
      <c r="A1120" s="4">
        <f t="shared" si="56"/>
        <v>783.94650000000013</v>
      </c>
      <c r="C1120" t="s">
        <v>104</v>
      </c>
      <c r="D1120">
        <v>12276</v>
      </c>
      <c r="K1120" s="1"/>
    </row>
    <row r="1121" spans="1:12" x14ac:dyDescent="0.25">
      <c r="A1121">
        <f>SUM(A1118:A1120)</f>
        <v>7919.2914000000001</v>
      </c>
      <c r="K1121" s="1"/>
    </row>
    <row r="1122" spans="1:12" x14ac:dyDescent="0.25">
      <c r="A1122">
        <v>7919</v>
      </c>
      <c r="B1122" t="s">
        <v>186</v>
      </c>
      <c r="K1122" s="1"/>
    </row>
    <row r="1123" spans="1:12" x14ac:dyDescent="0.25">
      <c r="K1123" s="1"/>
    </row>
    <row r="1124" spans="1:12" x14ac:dyDescent="0.25">
      <c r="A1124" t="s">
        <v>184</v>
      </c>
      <c r="B1124" t="s">
        <v>1</v>
      </c>
      <c r="C1124" t="s">
        <v>2</v>
      </c>
      <c r="D1124" t="s">
        <v>3</v>
      </c>
      <c r="E1124" t="s">
        <v>4</v>
      </c>
      <c r="F1124" t="s">
        <v>5</v>
      </c>
      <c r="G1124" t="s">
        <v>6</v>
      </c>
      <c r="H1124" t="s">
        <v>7</v>
      </c>
      <c r="I1124" t="s">
        <v>8</v>
      </c>
      <c r="J1124" t="s">
        <v>9</v>
      </c>
      <c r="K1124" t="s">
        <v>10</v>
      </c>
      <c r="L1124" t="s">
        <v>11</v>
      </c>
    </row>
    <row r="1125" spans="1:12" x14ac:dyDescent="0.25">
      <c r="A1125" t="s">
        <v>338</v>
      </c>
      <c r="B1125" t="s">
        <v>99</v>
      </c>
      <c r="C1125">
        <v>70.37</v>
      </c>
      <c r="D1125">
        <v>8344</v>
      </c>
      <c r="E1125">
        <v>1673</v>
      </c>
      <c r="F1125">
        <v>799</v>
      </c>
      <c r="G1125">
        <v>413</v>
      </c>
      <c r="H1125">
        <v>8293</v>
      </c>
      <c r="I1125">
        <v>7463645</v>
      </c>
      <c r="J1125">
        <v>7471652</v>
      </c>
      <c r="K1125">
        <v>0</v>
      </c>
      <c r="L1125">
        <v>3645</v>
      </c>
    </row>
    <row r="1126" spans="1:12" x14ac:dyDescent="0.25">
      <c r="A1126" t="s">
        <v>338</v>
      </c>
      <c r="B1126" t="s">
        <v>99</v>
      </c>
      <c r="C1126">
        <v>68.510000000000005</v>
      </c>
      <c r="D1126">
        <v>3598</v>
      </c>
      <c r="E1126">
        <v>776</v>
      </c>
      <c r="F1126">
        <v>357</v>
      </c>
      <c r="G1126">
        <v>16645</v>
      </c>
      <c r="H1126">
        <v>17117</v>
      </c>
      <c r="I1126">
        <v>7476553</v>
      </c>
      <c r="J1126">
        <v>7479918</v>
      </c>
      <c r="K1126">
        <v>0</v>
      </c>
      <c r="L1126">
        <v>1256</v>
      </c>
    </row>
    <row r="1127" spans="1:12" x14ac:dyDescent="0.25">
      <c r="A1127" t="s">
        <v>338</v>
      </c>
      <c r="B1127" t="s">
        <v>99</v>
      </c>
      <c r="C1127">
        <v>70.88</v>
      </c>
      <c r="D1127">
        <v>1844</v>
      </c>
      <c r="E1127">
        <v>359</v>
      </c>
      <c r="F1127">
        <v>178</v>
      </c>
      <c r="G1127">
        <v>11185</v>
      </c>
      <c r="H1127">
        <v>12935</v>
      </c>
      <c r="I1127">
        <v>7473839</v>
      </c>
      <c r="J1127">
        <v>7475597</v>
      </c>
      <c r="K1127">
        <v>0</v>
      </c>
      <c r="L1127">
        <v>857</v>
      </c>
    </row>
    <row r="1128" spans="1:12" x14ac:dyDescent="0.25">
      <c r="A1128" t="s">
        <v>338</v>
      </c>
      <c r="B1128" t="s">
        <v>99</v>
      </c>
      <c r="C1128">
        <v>75.31</v>
      </c>
      <c r="D1128">
        <v>976</v>
      </c>
      <c r="E1128">
        <v>185</v>
      </c>
      <c r="F1128">
        <v>56</v>
      </c>
      <c r="G1128">
        <v>9328</v>
      </c>
      <c r="H1128">
        <v>10265</v>
      </c>
      <c r="I1128">
        <v>7471823</v>
      </c>
      <c r="J1128">
        <v>7472780</v>
      </c>
      <c r="K1128" s="1">
        <v>1.9999999999999999E-178</v>
      </c>
      <c r="L1128">
        <v>634</v>
      </c>
    </row>
    <row r="1129" spans="1:12" x14ac:dyDescent="0.25">
      <c r="A1129" t="s">
        <v>338</v>
      </c>
      <c r="B1129" t="s">
        <v>99</v>
      </c>
      <c r="C1129">
        <v>66.790000000000006</v>
      </c>
      <c r="D1129">
        <v>783</v>
      </c>
      <c r="E1129">
        <v>222</v>
      </c>
      <c r="F1129">
        <v>38</v>
      </c>
      <c r="G1129">
        <v>10276</v>
      </c>
      <c r="H1129">
        <v>11031</v>
      </c>
      <c r="I1129">
        <v>7473052</v>
      </c>
      <c r="J1129">
        <v>7473823</v>
      </c>
      <c r="K1129" s="1">
        <v>6.0000000000000003E-47</v>
      </c>
      <c r="L1129">
        <v>197</v>
      </c>
    </row>
    <row r="1130" spans="1:12" x14ac:dyDescent="0.25">
      <c r="A1130" t="s">
        <v>338</v>
      </c>
      <c r="B1130" t="s">
        <v>99</v>
      </c>
      <c r="C1130">
        <v>67.44</v>
      </c>
      <c r="D1130">
        <v>688</v>
      </c>
      <c r="E1130">
        <v>195</v>
      </c>
      <c r="F1130">
        <v>29</v>
      </c>
      <c r="G1130">
        <v>8455</v>
      </c>
      <c r="H1130">
        <v>9128</v>
      </c>
      <c r="I1130">
        <v>1887128</v>
      </c>
      <c r="J1130">
        <v>1886456</v>
      </c>
      <c r="K1130" s="1">
        <v>8.9999999999999997E-45</v>
      </c>
      <c r="L1130">
        <v>190</v>
      </c>
    </row>
    <row r="1131" spans="1:12" x14ac:dyDescent="0.25">
      <c r="A1131" s="4" t="s">
        <v>338</v>
      </c>
      <c r="B1131" s="4" t="s">
        <v>99</v>
      </c>
      <c r="C1131" s="4">
        <v>68.209999999999994</v>
      </c>
      <c r="D1131" s="4">
        <v>585</v>
      </c>
      <c r="E1131" s="4">
        <v>153</v>
      </c>
      <c r="F1131" s="4">
        <v>33</v>
      </c>
      <c r="G1131" s="4">
        <v>8667</v>
      </c>
      <c r="H1131" s="4">
        <v>9242</v>
      </c>
      <c r="I1131" s="4">
        <v>8199949</v>
      </c>
      <c r="J1131" s="4">
        <v>8200509</v>
      </c>
      <c r="K1131" s="19">
        <v>3.0000000000000002E-44</v>
      </c>
      <c r="L1131" s="4">
        <v>188</v>
      </c>
    </row>
    <row r="1132" spans="1:12" x14ac:dyDescent="0.25">
      <c r="A1132" t="s">
        <v>111</v>
      </c>
      <c r="C1132" t="s">
        <v>101</v>
      </c>
      <c r="D1132">
        <f>SUM(D1125:D1131)</f>
        <v>16818</v>
      </c>
      <c r="K1132" s="1"/>
    </row>
    <row r="1133" spans="1:12" x14ac:dyDescent="0.25">
      <c r="A1133">
        <f>(C1125/100)*D1125</f>
        <v>5871.6728000000003</v>
      </c>
      <c r="C1133" s="17" t="s">
        <v>102</v>
      </c>
      <c r="D1133">
        <f>(A1141/D1132)/D1132</f>
        <v>4.1595201761371002E-5</v>
      </c>
      <c r="K1133" s="1"/>
    </row>
    <row r="1134" spans="1:12" x14ac:dyDescent="0.25">
      <c r="A1134">
        <f t="shared" ref="A1134:A1139" si="57">(C1126/100)*D1126</f>
        <v>2464.9898000000003</v>
      </c>
      <c r="C1134" s="17" t="s">
        <v>103</v>
      </c>
      <c r="D1134">
        <f>(C1125/100)/D1125</f>
        <v>8.4336049856184082E-5</v>
      </c>
      <c r="K1134" s="1"/>
    </row>
    <row r="1135" spans="1:12" x14ac:dyDescent="0.25">
      <c r="A1135">
        <f t="shared" si="57"/>
        <v>1307.0272</v>
      </c>
      <c r="C1135" t="s">
        <v>104</v>
      </c>
      <c r="D1135">
        <v>17207</v>
      </c>
      <c r="K1135" s="1"/>
    </row>
    <row r="1136" spans="1:12" x14ac:dyDescent="0.25">
      <c r="A1136">
        <f t="shared" si="57"/>
        <v>735.02559999999994</v>
      </c>
      <c r="K1136" s="1"/>
    </row>
    <row r="1137" spans="1:12" x14ac:dyDescent="0.25">
      <c r="A1137">
        <f t="shared" si="57"/>
        <v>522.96570000000008</v>
      </c>
      <c r="K1137" s="1"/>
    </row>
    <row r="1138" spans="1:12" x14ac:dyDescent="0.25">
      <c r="A1138">
        <f t="shared" si="57"/>
        <v>463.98719999999997</v>
      </c>
      <c r="K1138" s="1"/>
    </row>
    <row r="1139" spans="1:12" x14ac:dyDescent="0.25">
      <c r="A1139" s="4">
        <f t="shared" si="57"/>
        <v>399.02849999999995</v>
      </c>
      <c r="K1139" s="1"/>
    </row>
    <row r="1140" spans="1:12" ht="18" customHeight="1" x14ac:dyDescent="0.25">
      <c r="A1140" s="2">
        <f>SUM(A1133:A1139)</f>
        <v>11764.696800000002</v>
      </c>
      <c r="K1140" s="1"/>
    </row>
    <row r="1141" spans="1:12" ht="21" customHeight="1" x14ac:dyDescent="0.25">
      <c r="A1141">
        <v>11765</v>
      </c>
      <c r="B1141" t="s">
        <v>186</v>
      </c>
    </row>
    <row r="1143" spans="1:12" x14ac:dyDescent="0.25">
      <c r="A1143" t="s">
        <v>185</v>
      </c>
      <c r="B1143" t="s">
        <v>1</v>
      </c>
      <c r="C1143" t="s">
        <v>2</v>
      </c>
      <c r="D1143" t="s">
        <v>3</v>
      </c>
      <c r="E1143" t="s">
        <v>4</v>
      </c>
      <c r="F1143" t="s">
        <v>5</v>
      </c>
      <c r="G1143" t="s">
        <v>6</v>
      </c>
      <c r="H1143" t="s">
        <v>7</v>
      </c>
      <c r="I1143" t="s">
        <v>8</v>
      </c>
      <c r="J1143" t="s">
        <v>9</v>
      </c>
      <c r="K1143" t="s">
        <v>10</v>
      </c>
      <c r="L1143" t="s">
        <v>11</v>
      </c>
    </row>
    <row r="1144" spans="1:12" x14ac:dyDescent="0.25">
      <c r="A1144" t="s">
        <v>339</v>
      </c>
      <c r="B1144" t="s">
        <v>89</v>
      </c>
      <c r="C1144">
        <v>83.27</v>
      </c>
      <c r="D1144">
        <v>9862</v>
      </c>
      <c r="E1144">
        <v>1454</v>
      </c>
      <c r="F1144">
        <v>196</v>
      </c>
      <c r="G1144">
        <v>6887</v>
      </c>
      <c r="H1144">
        <v>16653</v>
      </c>
      <c r="I1144">
        <v>17506893</v>
      </c>
      <c r="J1144">
        <v>17497133</v>
      </c>
      <c r="K1144">
        <v>0</v>
      </c>
      <c r="L1144">
        <v>10239</v>
      </c>
    </row>
    <row r="1145" spans="1:12" x14ac:dyDescent="0.25">
      <c r="A1145" t="s">
        <v>339</v>
      </c>
      <c r="B1145" t="s">
        <v>89</v>
      </c>
      <c r="C1145">
        <v>66.17</v>
      </c>
      <c r="D1145">
        <v>4079</v>
      </c>
      <c r="E1145">
        <v>900</v>
      </c>
      <c r="F1145">
        <v>480</v>
      </c>
      <c r="G1145">
        <v>2898</v>
      </c>
      <c r="H1145">
        <v>6716</v>
      </c>
      <c r="I1145">
        <v>17510831</v>
      </c>
      <c r="J1145">
        <v>17506973</v>
      </c>
      <c r="K1145">
        <v>0</v>
      </c>
      <c r="L1145">
        <v>985</v>
      </c>
    </row>
    <row r="1146" spans="1:12" x14ac:dyDescent="0.25">
      <c r="A1146" t="s">
        <v>339</v>
      </c>
      <c r="B1146" t="s">
        <v>89</v>
      </c>
      <c r="C1146">
        <v>69.88</v>
      </c>
      <c r="D1146">
        <v>1275</v>
      </c>
      <c r="E1146">
        <v>255</v>
      </c>
      <c r="F1146">
        <v>129</v>
      </c>
      <c r="G1146">
        <v>1401</v>
      </c>
      <c r="H1146">
        <v>2616</v>
      </c>
      <c r="I1146">
        <v>17512779</v>
      </c>
      <c r="J1146">
        <v>17511575</v>
      </c>
      <c r="K1146" s="1">
        <v>3.0000000000000002E-146</v>
      </c>
      <c r="L1146">
        <v>527</v>
      </c>
    </row>
    <row r="1147" spans="1:12" x14ac:dyDescent="0.25">
      <c r="A1147" t="s">
        <v>339</v>
      </c>
      <c r="B1147" t="s">
        <v>89</v>
      </c>
      <c r="C1147">
        <v>68.510000000000005</v>
      </c>
      <c r="D1147">
        <v>416</v>
      </c>
      <c r="E1147">
        <v>89</v>
      </c>
      <c r="F1147">
        <v>42</v>
      </c>
      <c r="G1147">
        <v>35</v>
      </c>
      <c r="H1147">
        <v>432</v>
      </c>
      <c r="I1147">
        <v>17514188</v>
      </c>
      <c r="J1147">
        <v>17513797</v>
      </c>
      <c r="K1147" s="1">
        <v>9.9999999999999994E-30</v>
      </c>
      <c r="L1147">
        <v>140</v>
      </c>
    </row>
    <row r="1148" spans="1:12" x14ac:dyDescent="0.25">
      <c r="A1148" s="4" t="s">
        <v>339</v>
      </c>
      <c r="B1148" s="4" t="s">
        <v>89</v>
      </c>
      <c r="C1148" s="4">
        <v>67.739999999999995</v>
      </c>
      <c r="D1148" s="4">
        <v>279</v>
      </c>
      <c r="E1148" s="4">
        <v>61</v>
      </c>
      <c r="F1148" s="4">
        <v>29</v>
      </c>
      <c r="G1148" s="4">
        <v>551</v>
      </c>
      <c r="H1148" s="4">
        <v>824</v>
      </c>
      <c r="I1148" s="4">
        <v>17513636</v>
      </c>
      <c r="J1148" s="4">
        <v>17513382</v>
      </c>
      <c r="K1148" s="19">
        <v>9E-13</v>
      </c>
      <c r="L1148" s="4">
        <v>140</v>
      </c>
    </row>
    <row r="1149" spans="1:12" x14ac:dyDescent="0.25">
      <c r="A1149" t="s">
        <v>111</v>
      </c>
      <c r="C1149" t="s">
        <v>101</v>
      </c>
      <c r="D1149">
        <f>SUM(D1144:D1148)</f>
        <v>15911</v>
      </c>
    </row>
    <row r="1150" spans="1:12" x14ac:dyDescent="0.25">
      <c r="A1150">
        <f>(C1144/100)*D1144</f>
        <v>8212.0874000000003</v>
      </c>
      <c r="C1150" s="17" t="s">
        <v>102</v>
      </c>
      <c r="D1150">
        <f>(A1156/D1149)/D1149</f>
        <v>4.8491087971227478E-5</v>
      </c>
    </row>
    <row r="1151" spans="1:12" x14ac:dyDescent="0.25">
      <c r="A1151">
        <f t="shared" ref="A1151:A1154" si="58">(C1145/100)*D1145</f>
        <v>2699.0743000000002</v>
      </c>
      <c r="C1151" s="17" t="s">
        <v>103</v>
      </c>
      <c r="D1151">
        <f>(C1144/100)/D1144</f>
        <v>8.4435205840600289E-5</v>
      </c>
    </row>
    <row r="1152" spans="1:12" x14ac:dyDescent="0.25">
      <c r="A1152">
        <f t="shared" si="58"/>
        <v>890.96999999999991</v>
      </c>
      <c r="C1152" t="s">
        <v>104</v>
      </c>
      <c r="D1152">
        <v>16983</v>
      </c>
    </row>
    <row r="1153" spans="1:2" x14ac:dyDescent="0.25">
      <c r="A1153">
        <f t="shared" si="58"/>
        <v>285.0016</v>
      </c>
    </row>
    <row r="1154" spans="1:2" x14ac:dyDescent="0.25">
      <c r="A1154" s="4">
        <f t="shared" si="58"/>
        <v>188.99459999999999</v>
      </c>
    </row>
    <row r="1155" spans="1:2" x14ac:dyDescent="0.25">
      <c r="A1155" s="2">
        <f>SUM(A1150:A1154)</f>
        <v>12276.127899999999</v>
      </c>
    </row>
    <row r="1156" spans="1:2" x14ac:dyDescent="0.25">
      <c r="A1156">
        <v>12276</v>
      </c>
      <c r="B1156" t="s">
        <v>186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Gallus_gallus4.0</vt:lpstr>
      <vt:lpstr>Taeniopygia_guttata3.2.4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</dc:creator>
  <cp:lastModifiedBy>Tech</cp:lastModifiedBy>
  <dcterms:created xsi:type="dcterms:W3CDTF">2013-05-21T00:39:53Z</dcterms:created>
  <dcterms:modified xsi:type="dcterms:W3CDTF">2013-11-23T17:27:35Z</dcterms:modified>
</cp:coreProperties>
</file>